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3.xml" ContentType="application/vnd.openxmlformats-officedocument.spreadsheetml.pivot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workbookProtection lockStructure="1"/>
  <bookViews>
    <workbookView xWindow="0" yWindow="0" windowWidth="18600" windowHeight="9375" tabRatio="728" firstSheet="2" activeTab="3"/>
  </bookViews>
  <sheets>
    <sheet name="Hoja1" sheetId="51" state="hidden" r:id="rId1"/>
    <sheet name="Hoja2" sheetId="52" state="hidden" r:id="rId2"/>
    <sheet name="Hoja3" sheetId="56" r:id="rId3"/>
    <sheet name="PRE- FACTURA " sheetId="23" r:id="rId4"/>
    <sheet name="PROCESOS" sheetId="34" r:id="rId5"/>
    <sheet name="ACTIVOS" sheetId="46" state="hidden" r:id="rId6"/>
    <sheet name="PRENOM 01" sheetId="47" state="hidden" r:id="rId7"/>
    <sheet name="PRENOM 2" sheetId="48" state="hidden" r:id="rId8"/>
  </sheets>
  <definedNames>
    <definedName name="_xlnm._FilterDatabase" localSheetId="3" hidden="1">'PRE- FACTURA '!$A$6:$V$26</definedName>
  </definedNames>
  <calcPr calcId="124519"/>
  <pivotCaches>
    <pivotCache cacheId="2" r:id="rId9"/>
    <pivotCache cacheId="3" r:id="rId10"/>
  </pivotCaches>
</workbook>
</file>

<file path=xl/calcChain.xml><?xml version="1.0" encoding="utf-8"?>
<calcChain xmlns="http://schemas.openxmlformats.org/spreadsheetml/2006/main">
  <c r="S26" i="23"/>
  <c r="Q29"/>
  <c r="V13" l="1"/>
  <c r="D12" i="34" l="1"/>
  <c r="D13" s="1"/>
  <c r="H8" i="23" l="1"/>
  <c r="H9"/>
  <c r="H10"/>
  <c r="H11"/>
  <c r="H12"/>
  <c r="H13"/>
  <c r="H14"/>
  <c r="H15"/>
  <c r="H16"/>
  <c r="H17"/>
  <c r="H18"/>
  <c r="H19"/>
  <c r="H20"/>
  <c r="D6" i="34" l="1"/>
  <c r="Q13" i="23" l="1"/>
  <c r="P13"/>
  <c r="O13"/>
  <c r="N13"/>
  <c r="M13"/>
  <c r="L13"/>
  <c r="K13"/>
  <c r="L8" l="1"/>
  <c r="L12"/>
  <c r="L20"/>
  <c r="L18"/>
  <c r="L9"/>
  <c r="L14"/>
  <c r="L15"/>
  <c r="L10"/>
  <c r="L17"/>
  <c r="L11"/>
  <c r="L19"/>
  <c r="L16"/>
  <c r="L7"/>
  <c r="K8"/>
  <c r="K12"/>
  <c r="K20"/>
  <c r="K18"/>
  <c r="K9"/>
  <c r="K14"/>
  <c r="K15"/>
  <c r="K10"/>
  <c r="K17"/>
  <c r="K11"/>
  <c r="K19"/>
  <c r="K16"/>
  <c r="K7"/>
  <c r="S13"/>
  <c r="H21"/>
  <c r="H22"/>
  <c r="H23"/>
  <c r="H24"/>
  <c r="H25"/>
  <c r="H7"/>
  <c r="G26"/>
  <c r="R26"/>
  <c r="F26"/>
  <c r="K26" l="1"/>
  <c r="I26"/>
  <c r="H26"/>
  <c r="N15"/>
  <c r="D11" i="34"/>
  <c r="L21" i="23"/>
  <c r="L24"/>
  <c r="L25"/>
  <c r="N22"/>
  <c r="M22"/>
  <c r="O22"/>
  <c r="P22"/>
  <c r="Q22"/>
  <c r="T22"/>
  <c r="U22"/>
  <c r="S22"/>
  <c r="E26"/>
  <c r="D26"/>
  <c r="P17"/>
  <c r="M17"/>
  <c r="Q17"/>
  <c r="O17"/>
  <c r="N17"/>
  <c r="S17" l="1"/>
  <c r="T17" s="1"/>
  <c r="M15"/>
  <c r="O7"/>
  <c r="O15"/>
  <c r="P15"/>
  <c r="P7"/>
  <c r="O25"/>
  <c r="U25"/>
  <c r="S25"/>
  <c r="Q25"/>
  <c r="M25"/>
  <c r="T25"/>
  <c r="N25"/>
  <c r="M9"/>
  <c r="N7"/>
  <c r="P10"/>
  <c r="N19"/>
  <c r="P19"/>
  <c r="Q19"/>
  <c r="M19"/>
  <c r="O19"/>
  <c r="Q14"/>
  <c r="M14"/>
  <c r="O14"/>
  <c r="P14"/>
  <c r="O18"/>
  <c r="M18"/>
  <c r="N18"/>
  <c r="P12"/>
  <c r="N12"/>
  <c r="M12"/>
  <c r="O12"/>
  <c r="M11"/>
  <c r="M10"/>
  <c r="P9"/>
  <c r="Q16"/>
  <c r="O16"/>
  <c r="Q9"/>
  <c r="M7"/>
  <c r="Q7"/>
  <c r="Q10"/>
  <c r="M16"/>
  <c r="N16"/>
  <c r="N9"/>
  <c r="P16"/>
  <c r="Q15"/>
  <c r="Q20"/>
  <c r="N20"/>
  <c r="M20"/>
  <c r="O20"/>
  <c r="P20"/>
  <c r="T13"/>
  <c r="M8"/>
  <c r="N8"/>
  <c r="P8"/>
  <c r="Q8"/>
  <c r="O8"/>
  <c r="N24"/>
  <c r="T24"/>
  <c r="M24"/>
  <c r="O24"/>
  <c r="S24"/>
  <c r="P24"/>
  <c r="U24"/>
  <c r="Q24"/>
  <c r="Q21"/>
  <c r="P21"/>
  <c r="U21"/>
  <c r="T21"/>
  <c r="O21"/>
  <c r="M21"/>
  <c r="N21"/>
  <c r="S21"/>
  <c r="Q11"/>
  <c r="P11"/>
  <c r="O11"/>
  <c r="O10"/>
  <c r="O9"/>
  <c r="N14"/>
  <c r="Q18"/>
  <c r="P18"/>
  <c r="P25"/>
  <c r="N10"/>
  <c r="N11"/>
  <c r="Q12"/>
  <c r="S12" l="1"/>
  <c r="T12" s="1"/>
  <c r="S18"/>
  <c r="T18" s="1"/>
  <c r="S14"/>
  <c r="T14" s="1"/>
  <c r="S8"/>
  <c r="T8" s="1"/>
  <c r="S16"/>
  <c r="S10"/>
  <c r="S9"/>
  <c r="T9" s="1"/>
  <c r="S15"/>
  <c r="T15" s="1"/>
  <c r="S20"/>
  <c r="T20" s="1"/>
  <c r="S11"/>
  <c r="T11" s="1"/>
  <c r="S19"/>
  <c r="T19" s="1"/>
  <c r="M26"/>
  <c r="L26"/>
  <c r="P26"/>
  <c r="J26"/>
  <c r="N26"/>
  <c r="Q26"/>
  <c r="O26"/>
  <c r="S7"/>
  <c r="T10"/>
  <c r="V7" l="1"/>
  <c r="V11"/>
  <c r="T16"/>
  <c r="V16" s="1"/>
  <c r="V19"/>
  <c r="V14"/>
  <c r="V18"/>
  <c r="V17"/>
  <c r="T26" l="1"/>
  <c r="U26"/>
  <c r="V12"/>
  <c r="V10"/>
  <c r="V15"/>
  <c r="V9"/>
  <c r="V20"/>
  <c r="Q30" l="1"/>
  <c r="D17" i="34" s="1"/>
  <c r="D18" s="1"/>
  <c r="V8" i="23"/>
  <c r="Q31" l="1"/>
  <c r="Q32" s="1"/>
  <c r="D16" i="34"/>
  <c r="D20" s="1"/>
  <c r="V26" i="23"/>
</calcChain>
</file>

<file path=xl/sharedStrings.xml><?xml version="1.0" encoding="utf-8"?>
<sst xmlns="http://schemas.openxmlformats.org/spreadsheetml/2006/main" count="8910" uniqueCount="2593">
  <si>
    <t>NOMBRE</t>
  </si>
  <si>
    <t>H101</t>
  </si>
  <si>
    <t>V101</t>
  </si>
  <si>
    <t>TOTAL</t>
  </si>
  <si>
    <t>CEDULA</t>
  </si>
  <si>
    <t>H. ORDINARIAS</t>
  </si>
  <si>
    <t>COMP. ORDINARIA</t>
  </si>
  <si>
    <t>SUBTOTAL</t>
  </si>
  <si>
    <t>VALOR A FACTURAR</t>
  </si>
  <si>
    <t>INGRESO BASE DE COTIZACION</t>
  </si>
  <si>
    <t>PROCESO</t>
  </si>
  <si>
    <t>#</t>
  </si>
  <si>
    <t>OTROS DEVENGADOS</t>
  </si>
  <si>
    <t>SALUD 8,5 %</t>
  </si>
  <si>
    <t>PENSION 12 %</t>
  </si>
  <si>
    <t>CAJA DE COMPENSACION 4 %</t>
  </si>
  <si>
    <t xml:space="preserve">MOLINA ROJAS CLARA                                </t>
  </si>
  <si>
    <t xml:space="preserve">HERNADEZ GARCIA EVERLIDES                         </t>
  </si>
  <si>
    <t xml:space="preserve">TORO  MARIA                                       </t>
  </si>
  <si>
    <t>AUX. TRANSPORTE</t>
  </si>
  <si>
    <t>IVA 1,9%</t>
  </si>
  <si>
    <t xml:space="preserve">VIVEROS MORENO HECTOR                             </t>
  </si>
  <si>
    <t xml:space="preserve">RAMIREZ VALENCIA RUFINO                           </t>
  </si>
  <si>
    <t xml:space="preserve">SANABRIA ACOSTA RODRIGO                           </t>
  </si>
  <si>
    <t xml:space="preserve">BETIN  MARIS                                      </t>
  </si>
  <si>
    <t>CESANTIAS 8.33%</t>
  </si>
  <si>
    <t>PRIMA 8.33%</t>
  </si>
  <si>
    <t>INTERESES  CESANTIAS 1%</t>
  </si>
  <si>
    <t xml:space="preserve">PRASEOYMMTO. SUB- SERVICIOS GENERALES             </t>
  </si>
  <si>
    <t xml:space="preserve">PRAUSUARIO. SUB- INGRESO Y SALIDA PERSON          </t>
  </si>
  <si>
    <t xml:space="preserve">PRADMON. SUB- COORDINACION                        </t>
  </si>
  <si>
    <t xml:space="preserve">LOPEZ ANGULO LUIS                                 </t>
  </si>
  <si>
    <t xml:space="preserve">OSORIO  ROBINSON                                  </t>
  </si>
  <si>
    <t xml:space="preserve">PRAUSUARIO. SUB- CONDUCCION VEHICULOS             </t>
  </si>
  <si>
    <t xml:space="preserve">URUETA ROMERO ADELAIDA                            </t>
  </si>
  <si>
    <t>,</t>
  </si>
  <si>
    <t xml:space="preserve">CAPUANO ALVARADO MARTIN                           </t>
  </si>
  <si>
    <t xml:space="preserve">HERNANDEZ RIVERA ISAI                             </t>
  </si>
  <si>
    <t xml:space="preserve">GARCIA CERPA AIDA                                 </t>
  </si>
  <si>
    <t xml:space="preserve">MENDOZA MEZA DONALDO                              </t>
  </si>
  <si>
    <t xml:space="preserve">RODRIGUEZ RODELO VICTOR                           </t>
  </si>
  <si>
    <t xml:space="preserve">TORO  LUZ                                         </t>
  </si>
  <si>
    <t xml:space="preserve">ZABALETA PEREZ EUGENIO                            </t>
  </si>
  <si>
    <t xml:space="preserve">SEVILLA SIERRA FRANCISCO                          </t>
  </si>
  <si>
    <t xml:space="preserve">ALDANA MESA ALBERTO                               </t>
  </si>
  <si>
    <t xml:space="preserve">VILORA ALVAREZ JOSE                               </t>
  </si>
  <si>
    <t xml:space="preserve">TOVAR MURILLO NELSON                              </t>
  </si>
  <si>
    <t xml:space="preserve">ARREDONDO VEGA LUIS                               </t>
  </si>
  <si>
    <t xml:space="preserve">PRAUSUARIO. SUB- INGRESO Y SALIDA PERSON                                                            </t>
  </si>
  <si>
    <t xml:space="preserve">PRASEOYMMTO. SUB- SERVICIOS GENERALES                                                               </t>
  </si>
  <si>
    <t xml:space="preserve">PRADMON. SUB- COORDINACION                                                                          </t>
  </si>
  <si>
    <t xml:space="preserve">GARCIA GUZMAN VICTOR                              </t>
  </si>
  <si>
    <t xml:space="preserve">OSORIO PADILLA JUAN                               </t>
  </si>
  <si>
    <t xml:space="preserve">GONZALEZ OSUNA DINA                               </t>
  </si>
  <si>
    <t xml:space="preserve">ESCOBAR MORENO CARMEN                             </t>
  </si>
  <si>
    <t xml:space="preserve">BARBOSA OSUNA NELVA                               </t>
  </si>
  <si>
    <t xml:space="preserve">ATENCIA AGAMEZ JANET                              </t>
  </si>
  <si>
    <t xml:space="preserve">FANDIÑO BALLEN FLOR                               </t>
  </si>
  <si>
    <t xml:space="preserve">MONTIEL ORTIZ JAVIER                              </t>
  </si>
  <si>
    <t xml:space="preserve">ALVAREZ AVILA ISAAC                               </t>
  </si>
  <si>
    <t xml:space="preserve">URANGO VALDERRAMA LUIS                            </t>
  </si>
  <si>
    <t xml:space="preserve">PABON ARCIA AMPARO                                </t>
  </si>
  <si>
    <t xml:space="preserve">HERRERA GAMBOA MARCELA                            </t>
  </si>
  <si>
    <t xml:space="preserve">BERRIO MOSQUERA YENI                              </t>
  </si>
  <si>
    <t>NIT</t>
  </si>
  <si>
    <t>CODCCOSTO</t>
  </si>
  <si>
    <t>CODIGO</t>
  </si>
  <si>
    <t>APELLIDO1</t>
  </si>
  <si>
    <t>APELLIDO2</t>
  </si>
  <si>
    <t>APENOM</t>
  </si>
  <si>
    <t>OFICIO</t>
  </si>
  <si>
    <t>CODPROCESO</t>
  </si>
  <si>
    <t>NOMPROCESO</t>
  </si>
  <si>
    <t>REGISTRO</t>
  </si>
  <si>
    <t>VALHORA</t>
  </si>
  <si>
    <t>HORASREAL</t>
  </si>
  <si>
    <t>FECHA_INGRESO</t>
  </si>
  <si>
    <t>FECHA_RETIRO</t>
  </si>
  <si>
    <t>FECHA_NAC</t>
  </si>
  <si>
    <t>DIRECCION</t>
  </si>
  <si>
    <t>MUNICIPIO</t>
  </si>
  <si>
    <t>BARRIO</t>
  </si>
  <si>
    <t>SEXO</t>
  </si>
  <si>
    <t>TELEFONO1</t>
  </si>
  <si>
    <t>CUENTA</t>
  </si>
  <si>
    <t>BANCO</t>
  </si>
  <si>
    <t>EPS</t>
  </si>
  <si>
    <t>AFP</t>
  </si>
  <si>
    <t>TALLACAMISA</t>
  </si>
  <si>
    <t>TALLAPANTALON</t>
  </si>
  <si>
    <t>TALLAZAPATOS</t>
  </si>
  <si>
    <t>CONTRATO</t>
  </si>
  <si>
    <t>BASICO</t>
  </si>
  <si>
    <t>BASE_RECARGOS</t>
  </si>
  <si>
    <t>BASE_SEGSOCIAL</t>
  </si>
  <si>
    <t>BASEPRESTSOCIAL</t>
  </si>
  <si>
    <t>ORDINARIO</t>
  </si>
  <si>
    <t>FDESARROLLO</t>
  </si>
  <si>
    <t>EXTRAORDINARIO</t>
  </si>
  <si>
    <t>AYUDATRANS</t>
  </si>
  <si>
    <t>890984221-2</t>
  </si>
  <si>
    <t xml:space="preserve">0         </t>
  </si>
  <si>
    <t xml:space="preserve">ACEBEDO                       </t>
  </si>
  <si>
    <t xml:space="preserve">ORTEGA                        </t>
  </si>
  <si>
    <t xml:space="preserve">DIANA                                             </t>
  </si>
  <si>
    <t xml:space="preserve">ACEBEDO ORTEGA DIANA                              </t>
  </si>
  <si>
    <t xml:space="preserve">DIRECCION MANA                                    </t>
  </si>
  <si>
    <t xml:space="preserve">                    </t>
  </si>
  <si>
    <t xml:space="preserve">LA VEGA                                           </t>
  </si>
  <si>
    <t>F</t>
  </si>
  <si>
    <t xml:space="preserve">3127272427     </t>
  </si>
  <si>
    <t xml:space="preserve">70553754583                   </t>
  </si>
  <si>
    <t xml:space="preserve">BCL </t>
  </si>
  <si>
    <t xml:space="preserve">ESSC24    </t>
  </si>
  <si>
    <t xml:space="preserve">231001    </t>
  </si>
  <si>
    <t xml:space="preserve">  </t>
  </si>
  <si>
    <t xml:space="preserve">1744           </t>
  </si>
  <si>
    <t xml:space="preserve">ACEVEDO                       </t>
  </si>
  <si>
    <t xml:space="preserve">ALEAN                         </t>
  </si>
  <si>
    <t xml:space="preserve">VIRGILIO                                          </t>
  </si>
  <si>
    <t xml:space="preserve">ACEVEDO ALEAN VIRGILIO                            </t>
  </si>
  <si>
    <t xml:space="preserve">PORTERO I.E. LAS DELICIAS                         </t>
  </si>
  <si>
    <t xml:space="preserve">                                                  </t>
  </si>
  <si>
    <t>M</t>
  </si>
  <si>
    <t xml:space="preserve">3114056923     </t>
  </si>
  <si>
    <t xml:space="preserve">70596221031                   </t>
  </si>
  <si>
    <t xml:space="preserve">EPS013    </t>
  </si>
  <si>
    <t xml:space="preserve">          </t>
  </si>
  <si>
    <t xml:space="preserve">956            </t>
  </si>
  <si>
    <t xml:space="preserve">AGUILERA                      </t>
  </si>
  <si>
    <t xml:space="preserve">MEDINA                        </t>
  </si>
  <si>
    <t xml:space="preserve">SAUL                                              </t>
  </si>
  <si>
    <t xml:space="preserve">AGUILERA MEDINA SAUL                              </t>
  </si>
  <si>
    <t xml:space="preserve">ZONAS VERDES                                      </t>
  </si>
  <si>
    <t xml:space="preserve">3145612266     </t>
  </si>
  <si>
    <t xml:space="preserve">70596221040                   </t>
  </si>
  <si>
    <t xml:space="preserve">EPS016    </t>
  </si>
  <si>
    <t xml:space="preserve">1438           </t>
  </si>
  <si>
    <t xml:space="preserve">ALDANA                        </t>
  </si>
  <si>
    <t xml:space="preserve">MESA                          </t>
  </si>
  <si>
    <t xml:space="preserve">ALBERTO                                           </t>
  </si>
  <si>
    <t xml:space="preserve">PORTERO                                           </t>
  </si>
  <si>
    <t xml:space="preserve">3226614137     </t>
  </si>
  <si>
    <t xml:space="preserve">70505995102                   </t>
  </si>
  <si>
    <t xml:space="preserve">EPSTC1    </t>
  </si>
  <si>
    <t xml:space="preserve">3217           </t>
  </si>
  <si>
    <t xml:space="preserve">ALFARO                        </t>
  </si>
  <si>
    <t xml:space="preserve">MARTINEZ                      </t>
  </si>
  <si>
    <t xml:space="preserve">OLGA                                              </t>
  </si>
  <si>
    <t xml:space="preserve">ALFARO MARTINEZ OLGA                              </t>
  </si>
  <si>
    <t xml:space="preserve">ASEADORA SENA                                     </t>
  </si>
  <si>
    <t xml:space="preserve">3105339522     </t>
  </si>
  <si>
    <t xml:space="preserve">70596221058                   </t>
  </si>
  <si>
    <t xml:space="preserve">230301    </t>
  </si>
  <si>
    <t xml:space="preserve">944            </t>
  </si>
  <si>
    <t xml:space="preserve">ALVAREZ                       </t>
  </si>
  <si>
    <t xml:space="preserve">AVILA                         </t>
  </si>
  <si>
    <t xml:space="preserve">ISAAC                                             </t>
  </si>
  <si>
    <t xml:space="preserve">AUXILIAR SERVICIOS GENERALES                      </t>
  </si>
  <si>
    <t xml:space="preserve">3122667472     </t>
  </si>
  <si>
    <t xml:space="preserve">70507397920                   </t>
  </si>
  <si>
    <t xml:space="preserve">230201    </t>
  </si>
  <si>
    <t xml:space="preserve">3243           </t>
  </si>
  <si>
    <t xml:space="preserve">MORALES                       </t>
  </si>
  <si>
    <t xml:space="preserve">NAIBETH                                           </t>
  </si>
  <si>
    <t xml:space="preserve">ALVAREZ MORALES NAIBETH                           </t>
  </si>
  <si>
    <t xml:space="preserve">MANIPULADOR DE ALIMENTOS CBA                      </t>
  </si>
  <si>
    <t xml:space="preserve">PRAUSUARIO. SUB- SERVICIO AL CLIENTE                                                                </t>
  </si>
  <si>
    <t xml:space="preserve">SAN MARCOS                                        </t>
  </si>
  <si>
    <t xml:space="preserve">3234501642     </t>
  </si>
  <si>
    <t xml:space="preserve">70572471550                   </t>
  </si>
  <si>
    <t xml:space="preserve">2104           </t>
  </si>
  <si>
    <t xml:space="preserve">NAVARRO                       </t>
  </si>
  <si>
    <t xml:space="preserve">IMBEL                                             </t>
  </si>
  <si>
    <t xml:space="preserve">ALVAREZ NAVARRO IMBEL                             </t>
  </si>
  <si>
    <t xml:space="preserve">3126778222     </t>
  </si>
  <si>
    <t xml:space="preserve">70596812706                   </t>
  </si>
  <si>
    <t xml:space="preserve">1388           </t>
  </si>
  <si>
    <t xml:space="preserve">43894192            </t>
  </si>
  <si>
    <t xml:space="preserve">RENTERIA                      </t>
  </si>
  <si>
    <t xml:space="preserve">MARISEL                                           </t>
  </si>
  <si>
    <t xml:space="preserve">ALVAREZ RENTERIA MARISEL                          </t>
  </si>
  <si>
    <t xml:space="preserve">COORDINADORA ADULTO MAYOR                         </t>
  </si>
  <si>
    <t xml:space="preserve">3136267504     </t>
  </si>
  <si>
    <t xml:space="preserve">70580067563                   </t>
  </si>
  <si>
    <t xml:space="preserve">1753           </t>
  </si>
  <si>
    <t xml:space="preserve">RODELO                        </t>
  </si>
  <si>
    <t xml:space="preserve">SEVERO                                            </t>
  </si>
  <si>
    <t xml:space="preserve">ALVAREZ RODELO SEVERO                             </t>
  </si>
  <si>
    <t xml:space="preserve">CONDUCTOR                                         </t>
  </si>
  <si>
    <t xml:space="preserve">PRAUSUARIO. SUB- CONDUCCION VEHICULOS                                                               </t>
  </si>
  <si>
    <t xml:space="preserve">3216398762     </t>
  </si>
  <si>
    <t xml:space="preserve">70596221066                   </t>
  </si>
  <si>
    <t xml:space="preserve">731            </t>
  </si>
  <si>
    <t xml:space="preserve">43897608            </t>
  </si>
  <si>
    <t xml:space="preserve">AMARIS                        </t>
  </si>
  <si>
    <t xml:space="preserve">FONSECA                       </t>
  </si>
  <si>
    <t xml:space="preserve">KATTY                                             </t>
  </si>
  <si>
    <t xml:space="preserve">AMARIS FONSECA KATTY                              </t>
  </si>
  <si>
    <t xml:space="preserve">APOYO CONTROL INTERNO                             </t>
  </si>
  <si>
    <t xml:space="preserve">PRADMON. SUB - AUX. DE ADMON.                                                                       </t>
  </si>
  <si>
    <t xml:space="preserve">8373358        </t>
  </si>
  <si>
    <t xml:space="preserve">70572087130                   </t>
  </si>
  <si>
    <t xml:space="preserve">230501    </t>
  </si>
  <si>
    <t xml:space="preserve">475            </t>
  </si>
  <si>
    <t xml:space="preserve">ANAYA                         </t>
  </si>
  <si>
    <t xml:space="preserve">TORRES                        </t>
  </si>
  <si>
    <t xml:space="preserve">JULIO                                             </t>
  </si>
  <si>
    <t xml:space="preserve">ANAYA TORRES JULIO                                </t>
  </si>
  <si>
    <t xml:space="preserve">VILLA DEL SOCORRO                                 </t>
  </si>
  <si>
    <t xml:space="preserve">322 646 12 94  </t>
  </si>
  <si>
    <t xml:space="preserve">70553817534                   </t>
  </si>
  <si>
    <t xml:space="preserve">1673           </t>
  </si>
  <si>
    <t xml:space="preserve">ANDRADE                       </t>
  </si>
  <si>
    <t xml:space="preserve">ARENILLA                      </t>
  </si>
  <si>
    <t xml:space="preserve">RODOLFO                                           </t>
  </si>
  <si>
    <t xml:space="preserve">ANDRADE ARENILLA RODOLFO                          </t>
  </si>
  <si>
    <t xml:space="preserve">3123952488     </t>
  </si>
  <si>
    <t xml:space="preserve">70557706605                   </t>
  </si>
  <si>
    <t xml:space="preserve">2025           </t>
  </si>
  <si>
    <t xml:space="preserve">4831040             </t>
  </si>
  <si>
    <t xml:space="preserve">ANGULO                        </t>
  </si>
  <si>
    <t xml:space="preserve">                              </t>
  </si>
  <si>
    <t xml:space="preserve">JACINTO                                           </t>
  </si>
  <si>
    <t xml:space="preserve">ANGULO  JACINTO                                   </t>
  </si>
  <si>
    <t xml:space="preserve">BARRIO LAS DELICIAS                               </t>
  </si>
  <si>
    <t xml:space="preserve">3116414323     </t>
  </si>
  <si>
    <t xml:space="preserve">70525528233                   </t>
  </si>
  <si>
    <t xml:space="preserve">2511      </t>
  </si>
  <si>
    <t xml:space="preserve">1106           </t>
  </si>
  <si>
    <t xml:space="preserve">APARICIO                      </t>
  </si>
  <si>
    <t xml:space="preserve">FABRA                         </t>
  </si>
  <si>
    <t xml:space="preserve">SAIDA                                             </t>
  </si>
  <si>
    <t xml:space="preserve">APARICIO FABRA SAIDA                              </t>
  </si>
  <si>
    <t xml:space="preserve">ASEO                                              </t>
  </si>
  <si>
    <t xml:space="preserve">3148766491     </t>
  </si>
  <si>
    <t xml:space="preserve">70557692825                   </t>
  </si>
  <si>
    <t xml:space="preserve">1917           </t>
  </si>
  <si>
    <t xml:space="preserve">1040504922          </t>
  </si>
  <si>
    <t xml:space="preserve">ARGUMEDO                      </t>
  </si>
  <si>
    <t xml:space="preserve">ERICA                                             </t>
  </si>
  <si>
    <t xml:space="preserve">ARGUMEDO MORALES ERICA                            </t>
  </si>
  <si>
    <t xml:space="preserve">APOYO CASA DE LA JUSTICIA                         </t>
  </si>
  <si>
    <t xml:space="preserve">3122303309     </t>
  </si>
  <si>
    <t xml:space="preserve">413200036411                  </t>
  </si>
  <si>
    <t xml:space="preserve">AGR </t>
  </si>
  <si>
    <t xml:space="preserve">269            </t>
  </si>
  <si>
    <t xml:space="preserve">15669618            </t>
  </si>
  <si>
    <t xml:space="preserve">ARIAS                         </t>
  </si>
  <si>
    <t xml:space="preserve">MARES                         </t>
  </si>
  <si>
    <t xml:space="preserve">MANUEL                                            </t>
  </si>
  <si>
    <t xml:space="preserve">ARIAS MARES MANUEL                                </t>
  </si>
  <si>
    <t xml:space="preserve">CELADOR PTO CLAVER                                </t>
  </si>
  <si>
    <t xml:space="preserve">8378256        </t>
  </si>
  <si>
    <t xml:space="preserve">70596221074                   </t>
  </si>
  <si>
    <t xml:space="preserve">EPS010    </t>
  </si>
  <si>
    <t xml:space="preserve">321            </t>
  </si>
  <si>
    <t xml:space="preserve">ARREDONDO                     </t>
  </si>
  <si>
    <t xml:space="preserve">VEGA                          </t>
  </si>
  <si>
    <t xml:space="preserve">LUIS                                              </t>
  </si>
  <si>
    <t xml:space="preserve">3206695603     </t>
  </si>
  <si>
    <t xml:space="preserve">70500000114                   </t>
  </si>
  <si>
    <t xml:space="preserve">3221           </t>
  </si>
  <si>
    <t xml:space="preserve">ARRIETA                       </t>
  </si>
  <si>
    <t xml:space="preserve">HERNANDEZ                     </t>
  </si>
  <si>
    <t xml:space="preserve">NATALI                                            </t>
  </si>
  <si>
    <t xml:space="preserve">ARRIETA HERNANDEZ NATALI                          </t>
  </si>
  <si>
    <t xml:space="preserve">APOYO PROGRAMA PTO. LOPEZ                         </t>
  </si>
  <si>
    <t xml:space="preserve">3148250248     </t>
  </si>
  <si>
    <t xml:space="preserve">70553789204                   </t>
  </si>
  <si>
    <t xml:space="preserve">1927           </t>
  </si>
  <si>
    <t xml:space="preserve">1038435906          </t>
  </si>
  <si>
    <t xml:space="preserve">ARROYO                        </t>
  </si>
  <si>
    <t xml:space="preserve">CARDONA                       </t>
  </si>
  <si>
    <t xml:space="preserve">KAREN                                             </t>
  </si>
  <si>
    <t xml:space="preserve">ARROYO CARDONA KAREN                              </t>
  </si>
  <si>
    <t xml:space="preserve">PORTERA                                           </t>
  </si>
  <si>
    <t xml:space="preserve">3127739043     </t>
  </si>
  <si>
    <t xml:space="preserve">70596221082                   </t>
  </si>
  <si>
    <t xml:space="preserve">1492           </t>
  </si>
  <si>
    <t xml:space="preserve">OROZCO                        </t>
  </si>
  <si>
    <t xml:space="preserve">VICTOR                                            </t>
  </si>
  <si>
    <t xml:space="preserve">ARROYO OROZCO VICTOR                              </t>
  </si>
  <si>
    <t xml:space="preserve">LAS BRISAS                                        </t>
  </si>
  <si>
    <t xml:space="preserve">315 528 83 45  </t>
  </si>
  <si>
    <t xml:space="preserve">70523262376                   </t>
  </si>
  <si>
    <t xml:space="preserve">EPS003    </t>
  </si>
  <si>
    <t xml:space="preserve">1725           </t>
  </si>
  <si>
    <t xml:space="preserve">ARTEAGA                       </t>
  </si>
  <si>
    <t xml:space="preserve">CORREA                        </t>
  </si>
  <si>
    <t xml:space="preserve">FLAVIO                                            </t>
  </si>
  <si>
    <t xml:space="preserve">ARTEAGA CORREA FLAVIO                             </t>
  </si>
  <si>
    <t xml:space="preserve">APOYO MANA PTO. CLAVER                            </t>
  </si>
  <si>
    <t xml:space="preserve">8378149        </t>
  </si>
  <si>
    <t xml:space="preserve">70596221091                   </t>
  </si>
  <si>
    <t xml:space="preserve">947            </t>
  </si>
  <si>
    <t xml:space="preserve">ASPRILLA                      </t>
  </si>
  <si>
    <t xml:space="preserve">ANGEL                                             </t>
  </si>
  <si>
    <t xml:space="preserve">ASPRILLA  ANGEL                                   </t>
  </si>
  <si>
    <t xml:space="preserve">LAS DELICIAS                                      </t>
  </si>
  <si>
    <t xml:space="preserve">312 253 40 33  </t>
  </si>
  <si>
    <t xml:space="preserve">70553855703                   </t>
  </si>
  <si>
    <t xml:space="preserve">1687           </t>
  </si>
  <si>
    <t xml:space="preserve">ATENCIA                       </t>
  </si>
  <si>
    <t xml:space="preserve">AGAMEZ                        </t>
  </si>
  <si>
    <t xml:space="preserve">JANET                                             </t>
  </si>
  <si>
    <t xml:space="preserve">3135150946     </t>
  </si>
  <si>
    <t xml:space="preserve">70507367087                   </t>
  </si>
  <si>
    <t xml:space="preserve">3231           </t>
  </si>
  <si>
    <t xml:space="preserve">ATENCIO                       </t>
  </si>
  <si>
    <t xml:space="preserve">JIMENEZ                       </t>
  </si>
  <si>
    <t xml:space="preserve">EDILBERTO                                         </t>
  </si>
  <si>
    <t xml:space="preserve">ATENCIO JIMENEZ EDILBERTO                         </t>
  </si>
  <si>
    <t xml:space="preserve">SAN JOSE                                          </t>
  </si>
  <si>
    <t xml:space="preserve">315 260 57 88  </t>
  </si>
  <si>
    <t xml:space="preserve">70554874264                   </t>
  </si>
  <si>
    <t xml:space="preserve">1675           </t>
  </si>
  <si>
    <t xml:space="preserve">PRIETO                        </t>
  </si>
  <si>
    <t xml:space="preserve">GABRIEL                                           </t>
  </si>
  <si>
    <t xml:space="preserve">ATENCIO PRIETO GABRIEL                            </t>
  </si>
  <si>
    <t xml:space="preserve">PORTERO I.E. LA ESMERALDA                         </t>
  </si>
  <si>
    <t xml:space="preserve">3146576665     </t>
  </si>
  <si>
    <t xml:space="preserve">70596221104                   </t>
  </si>
  <si>
    <t xml:space="preserve">230801    </t>
  </si>
  <si>
    <t xml:space="preserve">733            </t>
  </si>
  <si>
    <t xml:space="preserve">AVILES                        </t>
  </si>
  <si>
    <t xml:space="preserve">RODRIGUEZ                     </t>
  </si>
  <si>
    <t xml:space="preserve">KATERINE                                          </t>
  </si>
  <si>
    <t xml:space="preserve">AVILES RODRIGUEZ KATERINE                         </t>
  </si>
  <si>
    <t xml:space="preserve">ASEADORA MANA                                     </t>
  </si>
  <si>
    <t xml:space="preserve">8370915        </t>
  </si>
  <si>
    <t xml:space="preserve">70596221139                   </t>
  </si>
  <si>
    <t xml:space="preserve">EPS006    </t>
  </si>
  <si>
    <t xml:space="preserve">734            </t>
  </si>
  <si>
    <t xml:space="preserve">80809920            </t>
  </si>
  <si>
    <t xml:space="preserve">AYALA                         </t>
  </si>
  <si>
    <t xml:space="preserve">JOHN                                              </t>
  </si>
  <si>
    <t xml:space="preserve">AYALA HERNANDEZ JOHN                              </t>
  </si>
  <si>
    <t xml:space="preserve">BARRIO PORVENIR                                   </t>
  </si>
  <si>
    <t xml:space="preserve">3116761815     </t>
  </si>
  <si>
    <t xml:space="preserve">70582825805                   </t>
  </si>
  <si>
    <t xml:space="preserve">1113           </t>
  </si>
  <si>
    <t xml:space="preserve">BADILLO                       </t>
  </si>
  <si>
    <t xml:space="preserve">YEDIS                                             </t>
  </si>
  <si>
    <t xml:space="preserve">BADILLO HERNANDEZ YEDIS                           </t>
  </si>
  <si>
    <t xml:space="preserve">APOYO DE HACIENDA                                 </t>
  </si>
  <si>
    <t xml:space="preserve">PLAZA PRINCIPAL                                   </t>
  </si>
  <si>
    <t xml:space="preserve">3207669694     </t>
  </si>
  <si>
    <t xml:space="preserve">70528248126                   </t>
  </si>
  <si>
    <t xml:space="preserve">2027           </t>
  </si>
  <si>
    <t xml:space="preserve">OLIVARES                      </t>
  </si>
  <si>
    <t xml:space="preserve">MARYORI                                           </t>
  </si>
  <si>
    <t xml:space="preserve">BADILLO OLIVARES MARYORI                          </t>
  </si>
  <si>
    <t xml:space="preserve">SERVICIOS GENERALES                               </t>
  </si>
  <si>
    <t xml:space="preserve">8378045        </t>
  </si>
  <si>
    <t xml:space="preserve">70596221147                   </t>
  </si>
  <si>
    <t xml:space="preserve">401            </t>
  </si>
  <si>
    <t xml:space="preserve">3673526             </t>
  </si>
  <si>
    <t xml:space="preserve">BALLESTEROS                   </t>
  </si>
  <si>
    <t xml:space="preserve">GONZALEZ                      </t>
  </si>
  <si>
    <t xml:space="preserve">HUGO                                              </t>
  </si>
  <si>
    <t xml:space="preserve">BALLESTEROS GONZALEZ HUGO                         </t>
  </si>
  <si>
    <t xml:space="preserve">PORTERO COLEGIO PUERTO CLAVER                     </t>
  </si>
  <si>
    <t xml:space="preserve">CALLE BOLIVAR # 79                                </t>
  </si>
  <si>
    <t xml:space="preserve">8378143        </t>
  </si>
  <si>
    <t xml:space="preserve">70596221155                   </t>
  </si>
  <si>
    <t xml:space="preserve">253            </t>
  </si>
  <si>
    <t xml:space="preserve">BANQUET                       </t>
  </si>
  <si>
    <t xml:space="preserve">TORIBIO                       </t>
  </si>
  <si>
    <t xml:space="preserve">GERMAN                                            </t>
  </si>
  <si>
    <t xml:space="preserve">BANQUET TORIBIO GERMAN                            </t>
  </si>
  <si>
    <t xml:space="preserve">               </t>
  </si>
  <si>
    <t xml:space="preserve">70553836512                   </t>
  </si>
  <si>
    <t xml:space="preserve">1682           </t>
  </si>
  <si>
    <t xml:space="preserve">BARBOSA                       </t>
  </si>
  <si>
    <t xml:space="preserve">OSUNA                         </t>
  </si>
  <si>
    <t xml:space="preserve">NELVA                                             </t>
  </si>
  <si>
    <t xml:space="preserve">MANIPULADORA DE ALIMENTOS                         </t>
  </si>
  <si>
    <t xml:space="preserve">3502473382     </t>
  </si>
  <si>
    <t xml:space="preserve">70507376191                   </t>
  </si>
  <si>
    <t xml:space="preserve">3230           </t>
  </si>
  <si>
    <t xml:space="preserve">8362261             </t>
  </si>
  <si>
    <t xml:space="preserve">BARON                         </t>
  </si>
  <si>
    <t xml:space="preserve">PEREZ                         </t>
  </si>
  <si>
    <t xml:space="preserve">ALERCY                                            </t>
  </si>
  <si>
    <t xml:space="preserve">BARON PEREZ ALERCY                                </t>
  </si>
  <si>
    <t xml:space="preserve">NUEVA GRANADA                                     </t>
  </si>
  <si>
    <t xml:space="preserve">3122023083     </t>
  </si>
  <si>
    <t xml:space="preserve">70525528489                   </t>
  </si>
  <si>
    <t xml:space="preserve">1110           </t>
  </si>
  <si>
    <t xml:space="preserve">BARRAGAN                      </t>
  </si>
  <si>
    <t xml:space="preserve">SANDI                                             </t>
  </si>
  <si>
    <t xml:space="preserve">BARRAGAN MARTINEZ SANDI                           </t>
  </si>
  <si>
    <t xml:space="preserve">ENFERMERA                                         </t>
  </si>
  <si>
    <t xml:space="preserve">PRDX. SUB- ENFERMERIA JEFE                                                                          </t>
  </si>
  <si>
    <t xml:space="preserve">310 457 42 31  </t>
  </si>
  <si>
    <t xml:space="preserve">70595741082                   </t>
  </si>
  <si>
    <t xml:space="preserve">1742           </t>
  </si>
  <si>
    <t xml:space="preserve">BARRERO                       </t>
  </si>
  <si>
    <t xml:space="preserve">ECHAVARRIA                    </t>
  </si>
  <si>
    <t xml:space="preserve">BEATRIZ                                           </t>
  </si>
  <si>
    <t xml:space="preserve">BARRERO ECHAVARRIA BEATRIZ                        </t>
  </si>
  <si>
    <t xml:space="preserve">AUX. ADMON. CON 1.000.000                         </t>
  </si>
  <si>
    <t xml:space="preserve">3103969536     </t>
  </si>
  <si>
    <t xml:space="preserve">70527265001                   </t>
  </si>
  <si>
    <t xml:space="preserve">1434           </t>
  </si>
  <si>
    <t xml:space="preserve">BARRIOS                       </t>
  </si>
  <si>
    <t xml:space="preserve">VERGARA                       </t>
  </si>
  <si>
    <t xml:space="preserve">CARLOS                                            </t>
  </si>
  <si>
    <t xml:space="preserve">BARRIOS VERGARA CARLOS                            </t>
  </si>
  <si>
    <t xml:space="preserve">APOYO                                             </t>
  </si>
  <si>
    <t xml:space="preserve">3117461971     </t>
  </si>
  <si>
    <t xml:space="preserve">70596221163                   </t>
  </si>
  <si>
    <t xml:space="preserve">1174           </t>
  </si>
  <si>
    <t xml:space="preserve">BASILIO                       </t>
  </si>
  <si>
    <t xml:space="preserve">MUSLACO                       </t>
  </si>
  <si>
    <t xml:space="preserve">SERGIO                                            </t>
  </si>
  <si>
    <t xml:space="preserve">BASILIO MUSLACO SERGIO                            </t>
  </si>
  <si>
    <t xml:space="preserve">VDA VILLA EL SOCORRO                              </t>
  </si>
  <si>
    <t xml:space="preserve">3145835128     </t>
  </si>
  <si>
    <t xml:space="preserve">70574352736                   </t>
  </si>
  <si>
    <t xml:space="preserve">2940           </t>
  </si>
  <si>
    <t xml:space="preserve">BASTIDAS                      </t>
  </si>
  <si>
    <t xml:space="preserve">LORENA                                            </t>
  </si>
  <si>
    <t xml:space="preserve">BASTIDAS AVILA LORENA                             </t>
  </si>
  <si>
    <t xml:space="preserve">3125660057     </t>
  </si>
  <si>
    <t xml:space="preserve">70596221180                   </t>
  </si>
  <si>
    <t xml:space="preserve">1171           </t>
  </si>
  <si>
    <t xml:space="preserve">6796628             </t>
  </si>
  <si>
    <t xml:space="preserve">SAMPAYO                       </t>
  </si>
  <si>
    <t xml:space="preserve">JORGE                                             </t>
  </si>
  <si>
    <t xml:space="preserve">BASTIDAS SAMPAYO JORGE                            </t>
  </si>
  <si>
    <t xml:space="preserve">PORTERO COLEGIO 20 DE JULIO                       </t>
  </si>
  <si>
    <t xml:space="preserve">3217416617     </t>
  </si>
  <si>
    <t xml:space="preserve">70596221198                   </t>
  </si>
  <si>
    <t xml:space="preserve">247            </t>
  </si>
  <si>
    <t xml:space="preserve">BECERRA                       </t>
  </si>
  <si>
    <t xml:space="preserve">RAMIREZ                       </t>
  </si>
  <si>
    <t xml:space="preserve">SANTIAGO                                          </t>
  </si>
  <si>
    <t xml:space="preserve">BECERRA RAMIREZ SANTIAGO                          </t>
  </si>
  <si>
    <t xml:space="preserve">TECNICO JURIDICO                                  </t>
  </si>
  <si>
    <t xml:space="preserve">PRAUSUARIO. SUB- ADMINISTRACION                                                                     </t>
  </si>
  <si>
    <t xml:space="preserve">CR 40 N 66 37                                     </t>
  </si>
  <si>
    <t xml:space="preserve">3206088522     </t>
  </si>
  <si>
    <t xml:space="preserve">31668089456                   </t>
  </si>
  <si>
    <t xml:space="preserve">2100           </t>
  </si>
  <si>
    <t xml:space="preserve">BEDOYA                        </t>
  </si>
  <si>
    <t xml:space="preserve">GESSICA                                           </t>
  </si>
  <si>
    <t xml:space="preserve">BEDOYA GONZALEZ GESSICA                           </t>
  </si>
  <si>
    <t xml:space="preserve">PROF. DE SALUD OCUPACIONAL                        </t>
  </si>
  <si>
    <t xml:space="preserve">METROPOLIS                                        </t>
  </si>
  <si>
    <t xml:space="preserve">319 515 89 07  </t>
  </si>
  <si>
    <t xml:space="preserve">70543454301                   </t>
  </si>
  <si>
    <t xml:space="preserve">1749           </t>
  </si>
  <si>
    <t xml:space="preserve">8201250             </t>
  </si>
  <si>
    <t xml:space="preserve">BELTRAN                       </t>
  </si>
  <si>
    <t xml:space="preserve">SIGILFREDO                                        </t>
  </si>
  <si>
    <t xml:space="preserve">BELTRAN MARTINEZ SIGILFREDO                       </t>
  </si>
  <si>
    <t xml:space="preserve">3104942829     </t>
  </si>
  <si>
    <t xml:space="preserve">70585638372                   </t>
  </si>
  <si>
    <t xml:space="preserve">EPS002    </t>
  </si>
  <si>
    <t xml:space="preserve">1772           </t>
  </si>
  <si>
    <t xml:space="preserve">BENAVIDES                     </t>
  </si>
  <si>
    <t xml:space="preserve">ALEXANDER                                         </t>
  </si>
  <si>
    <t xml:space="preserve">BENAVIDES ALDANA ALEXANDER                        </t>
  </si>
  <si>
    <t xml:space="preserve">VIGILANTE                                         </t>
  </si>
  <si>
    <t xml:space="preserve">70596221201                   </t>
  </si>
  <si>
    <t xml:space="preserve">737            </t>
  </si>
  <si>
    <t xml:space="preserve">BENITEZ                       </t>
  </si>
  <si>
    <t xml:space="preserve">BENITEZ ARRIETA BEATRIZ                           </t>
  </si>
  <si>
    <t xml:space="preserve">31052712605                   </t>
  </si>
  <si>
    <t xml:space="preserve">738            </t>
  </si>
  <si>
    <t xml:space="preserve">43895694            </t>
  </si>
  <si>
    <t xml:space="preserve">BERDUGO                       </t>
  </si>
  <si>
    <t xml:space="preserve">RINCON                        </t>
  </si>
  <si>
    <t xml:space="preserve">ERIKA                                             </t>
  </si>
  <si>
    <t xml:space="preserve">BERDUGO RINCON ERIKA                              </t>
  </si>
  <si>
    <t xml:space="preserve">70582671514                   </t>
  </si>
  <si>
    <t xml:space="preserve">1489           </t>
  </si>
  <si>
    <t xml:space="preserve">15024136            </t>
  </si>
  <si>
    <t xml:space="preserve">BERNETH                       </t>
  </si>
  <si>
    <t xml:space="preserve">LUGO                          </t>
  </si>
  <si>
    <t xml:space="preserve">CARMELO                                           </t>
  </si>
  <si>
    <t xml:space="preserve">BERNETH LUGO CARMELO                              </t>
  </si>
  <si>
    <t xml:space="preserve">CELADOR                                           </t>
  </si>
  <si>
    <t xml:space="preserve">70596221210                   </t>
  </si>
  <si>
    <t xml:space="preserve">266            </t>
  </si>
  <si>
    <t xml:space="preserve">BERRIO                        </t>
  </si>
  <si>
    <t xml:space="preserve">MOSQUERA                      </t>
  </si>
  <si>
    <t xml:space="preserve">YENI                                              </t>
  </si>
  <si>
    <t xml:space="preserve">ASEO 1                                            </t>
  </si>
  <si>
    <t xml:space="preserve">PUERTO LOPEZ                                      </t>
  </si>
  <si>
    <t xml:space="preserve">3235876258     </t>
  </si>
  <si>
    <t xml:space="preserve">70509304406                   </t>
  </si>
  <si>
    <t xml:space="preserve">3245           </t>
  </si>
  <si>
    <t xml:space="preserve">BETIN                         </t>
  </si>
  <si>
    <t xml:space="preserve">MARIS                                             </t>
  </si>
  <si>
    <t xml:space="preserve">BARRIO PORTUGAL                                   </t>
  </si>
  <si>
    <t xml:space="preserve">3216954213     </t>
  </si>
  <si>
    <t xml:space="preserve">70575992453                   </t>
  </si>
  <si>
    <t xml:space="preserve">3228           </t>
  </si>
  <si>
    <t xml:space="preserve">BONILLA                       </t>
  </si>
  <si>
    <t xml:space="preserve">DAMARIS                                           </t>
  </si>
  <si>
    <t xml:space="preserve">BONILLA RAMIREZ DAMARIS                           </t>
  </si>
  <si>
    <t xml:space="preserve">VILLA ECHEVERRY                                   </t>
  </si>
  <si>
    <t xml:space="preserve">321 628 64 08  </t>
  </si>
  <si>
    <t xml:space="preserve">37153758761                   </t>
  </si>
  <si>
    <t xml:space="preserve">2028           </t>
  </si>
  <si>
    <t xml:space="preserve">43895700            </t>
  </si>
  <si>
    <t xml:space="preserve">BORJA                         </t>
  </si>
  <si>
    <t xml:space="preserve">LUZ                                               </t>
  </si>
  <si>
    <t xml:space="preserve">BORJA ALVAREZ LUZ                                 </t>
  </si>
  <si>
    <t xml:space="preserve">3123088183     </t>
  </si>
  <si>
    <t xml:space="preserve">70553759895                   </t>
  </si>
  <si>
    <t xml:space="preserve">1779           </t>
  </si>
  <si>
    <t xml:space="preserve">CORDOBA                       </t>
  </si>
  <si>
    <t xml:space="preserve">MARICELLA                                         </t>
  </si>
  <si>
    <t xml:space="preserve">BORJA CORDOBA MARICELLA                           </t>
  </si>
  <si>
    <t xml:space="preserve">CARRERA 50 # 41A-35                               </t>
  </si>
  <si>
    <t xml:space="preserve">3206927143     </t>
  </si>
  <si>
    <t xml:space="preserve">70596221228                   </t>
  </si>
  <si>
    <t xml:space="preserve">1395           </t>
  </si>
  <si>
    <t xml:space="preserve">43894313            </t>
  </si>
  <si>
    <t xml:space="preserve">BUELVAS                       </t>
  </si>
  <si>
    <t xml:space="preserve">BLANCO                        </t>
  </si>
  <si>
    <t xml:space="preserve">BUELVAS BLANCO DAMARIS                            </t>
  </si>
  <si>
    <t xml:space="preserve">ASEADORA ANCIANATO                                </t>
  </si>
  <si>
    <t xml:space="preserve">3145557582     </t>
  </si>
  <si>
    <t xml:space="preserve">70596221244                   </t>
  </si>
  <si>
    <t xml:space="preserve">242            </t>
  </si>
  <si>
    <t xml:space="preserve">8201782             </t>
  </si>
  <si>
    <t xml:space="preserve">NILZO                                             </t>
  </si>
  <si>
    <t xml:space="preserve">BUELVAS BLANCO NILZO                              </t>
  </si>
  <si>
    <t xml:space="preserve">GUADAÑA                                           </t>
  </si>
  <si>
    <t xml:space="preserve">PRASEOYMMTO. SUB- MANTENIMIENTO                                                                     </t>
  </si>
  <si>
    <t xml:space="preserve">3127402866     </t>
  </si>
  <si>
    <t xml:space="preserve">70596221252                   </t>
  </si>
  <si>
    <t xml:space="preserve">1352           </t>
  </si>
  <si>
    <t xml:space="preserve">BUELVAS TORRES LUZ                                </t>
  </si>
  <si>
    <t xml:space="preserve">3104692706     </t>
  </si>
  <si>
    <t xml:space="preserve">70596221261                   </t>
  </si>
  <si>
    <t xml:space="preserve">1168           </t>
  </si>
  <si>
    <t xml:space="preserve">BUENO                         </t>
  </si>
  <si>
    <t xml:space="preserve">MUÑOZ                         </t>
  </si>
  <si>
    <t xml:space="preserve">JAIRO                                             </t>
  </si>
  <si>
    <t xml:space="preserve">BUENO MUÑOZ JAIRO                                 </t>
  </si>
  <si>
    <t xml:space="preserve">3122016255     </t>
  </si>
  <si>
    <t xml:space="preserve">70596221279                   </t>
  </si>
  <si>
    <t xml:space="preserve">1480           </t>
  </si>
  <si>
    <t xml:space="preserve">BULA                          </t>
  </si>
  <si>
    <t xml:space="preserve">WENDYS                                            </t>
  </si>
  <si>
    <t xml:space="preserve">BULA CORREA WENDYS                                </t>
  </si>
  <si>
    <t xml:space="preserve">APOYO PLANEACION CONTRATACION                     </t>
  </si>
  <si>
    <t xml:space="preserve">3216400660     </t>
  </si>
  <si>
    <t xml:space="preserve">70553765739                   </t>
  </si>
  <si>
    <t xml:space="preserve">2097           </t>
  </si>
  <si>
    <t xml:space="preserve">BUSTAMANTE                    </t>
  </si>
  <si>
    <t xml:space="preserve">OVIEDO                        </t>
  </si>
  <si>
    <t xml:space="preserve">BUSTAMANTE OVIEDO JORGE                           </t>
  </si>
  <si>
    <t xml:space="preserve">CELADOR COLEGIO BIJAO                             </t>
  </si>
  <si>
    <t xml:space="preserve">3144853525     </t>
  </si>
  <si>
    <t xml:space="preserve">70596221287                   </t>
  </si>
  <si>
    <t xml:space="preserve">740            </t>
  </si>
  <si>
    <t xml:space="preserve">43692335            </t>
  </si>
  <si>
    <t xml:space="preserve">MARIA                                             </t>
  </si>
  <si>
    <t xml:space="preserve">BUSTAMANTE RODRIGUEZ MARIA                        </t>
  </si>
  <si>
    <t xml:space="preserve">ASEADORA I. ES COMODATOS                          </t>
  </si>
  <si>
    <t xml:space="preserve">3128539294     </t>
  </si>
  <si>
    <t xml:space="preserve">70596221295                   </t>
  </si>
  <si>
    <t xml:space="preserve">306            </t>
  </si>
  <si>
    <t xml:space="preserve">CABADIA                       </t>
  </si>
  <si>
    <t xml:space="preserve">GALINDO                       </t>
  </si>
  <si>
    <t xml:space="preserve">LIVIDA                                            </t>
  </si>
  <si>
    <t xml:space="preserve">CABADIA GALINDO LIVIDA                            </t>
  </si>
  <si>
    <t xml:space="preserve">3114216146     </t>
  </si>
  <si>
    <t xml:space="preserve">70556461951                   </t>
  </si>
  <si>
    <t xml:space="preserve">1903           </t>
  </si>
  <si>
    <t xml:space="preserve">CABALLERO                     </t>
  </si>
  <si>
    <t xml:space="preserve">CASTRO                        </t>
  </si>
  <si>
    <t xml:space="preserve">ANA                                               </t>
  </si>
  <si>
    <t xml:space="preserve">CABALLERO CASTRO ANA                              </t>
  </si>
  <si>
    <t xml:space="preserve">AUXILIAR DE ENFERMERIA                            </t>
  </si>
  <si>
    <t xml:space="preserve">PRDX. SUB- AUX. DE ENFERMERIA                                                                       </t>
  </si>
  <si>
    <t xml:space="preserve">313 658 58 90  </t>
  </si>
  <si>
    <t xml:space="preserve">70598292980                   </t>
  </si>
  <si>
    <t xml:space="preserve">1908           </t>
  </si>
  <si>
    <t xml:space="preserve">8364803             </t>
  </si>
  <si>
    <t xml:space="preserve">CHIQUILLO                     </t>
  </si>
  <si>
    <t xml:space="preserve">DUBAN                                             </t>
  </si>
  <si>
    <t xml:space="preserve">CABALLERO CHIQUILLO DUBAN                         </t>
  </si>
  <si>
    <t xml:space="preserve">70553916711                   </t>
  </si>
  <si>
    <t xml:space="preserve">1782           </t>
  </si>
  <si>
    <t xml:space="preserve">GOMEZ                         </t>
  </si>
  <si>
    <t xml:space="preserve">CESAR                                             </t>
  </si>
  <si>
    <t xml:space="preserve">CABALLERO GOMEZ CESAR                             </t>
  </si>
  <si>
    <t xml:space="preserve">70539858325                   </t>
  </si>
  <si>
    <t xml:space="preserve">1348           </t>
  </si>
  <si>
    <t xml:space="preserve">CABRERA                       </t>
  </si>
  <si>
    <t xml:space="preserve">JERONIMO                      </t>
  </si>
  <si>
    <t xml:space="preserve">CINDY                                             </t>
  </si>
  <si>
    <t xml:space="preserve">CABRERA JERONIMO CINDY                            </t>
  </si>
  <si>
    <t xml:space="preserve">APOYO PROGRAMAS PTO. LOPEZ                        </t>
  </si>
  <si>
    <t xml:space="preserve">3146385874     </t>
  </si>
  <si>
    <t xml:space="preserve">70553991542                   </t>
  </si>
  <si>
    <t xml:space="preserve">1926           </t>
  </si>
  <si>
    <t xml:space="preserve">CACERES                       </t>
  </si>
  <si>
    <t xml:space="preserve">CHOPERENA                     </t>
  </si>
  <si>
    <t xml:space="preserve">CACERES CHOPERENA CESAR                           </t>
  </si>
  <si>
    <t xml:space="preserve">BARRIO NUEVA GRANADA                              </t>
  </si>
  <si>
    <t xml:space="preserve">3113927424     </t>
  </si>
  <si>
    <t xml:space="preserve">70522469627                   </t>
  </si>
  <si>
    <t xml:space="preserve">969            </t>
  </si>
  <si>
    <t xml:space="preserve">1040503859          </t>
  </si>
  <si>
    <t xml:space="preserve">CADAVID                       </t>
  </si>
  <si>
    <t xml:space="preserve">CADAVID ARRIETA DIANA                             </t>
  </si>
  <si>
    <t xml:space="preserve">APOYO CRI                                         </t>
  </si>
  <si>
    <t xml:space="preserve">1040503859     </t>
  </si>
  <si>
    <t xml:space="preserve">70596221309                   </t>
  </si>
  <si>
    <t xml:space="preserve">331            </t>
  </si>
  <si>
    <t xml:space="preserve">1040490960          </t>
  </si>
  <si>
    <t xml:space="preserve">CAICEDO                       </t>
  </si>
  <si>
    <t xml:space="preserve">MENDOZA                       </t>
  </si>
  <si>
    <t xml:space="preserve">LINA                                              </t>
  </si>
  <si>
    <t xml:space="preserve">CAICEDO MENDOZA LINA                              </t>
  </si>
  <si>
    <t xml:space="preserve">APOYO GOBIERNO                                    </t>
  </si>
  <si>
    <t xml:space="preserve">8373374        </t>
  </si>
  <si>
    <t xml:space="preserve">70596221317                   </t>
  </si>
  <si>
    <t xml:space="preserve">471            </t>
  </si>
  <si>
    <t xml:space="preserve">CALVO                         </t>
  </si>
  <si>
    <t xml:space="preserve">RUIZ                          </t>
  </si>
  <si>
    <t xml:space="preserve">CALVO RUIZ MARIA                                  </t>
  </si>
  <si>
    <t xml:space="preserve">70520682781                   </t>
  </si>
  <si>
    <t xml:space="preserve">1164           </t>
  </si>
  <si>
    <t xml:space="preserve">CANO                          </t>
  </si>
  <si>
    <t xml:space="preserve">SOBEIDA                                           </t>
  </si>
  <si>
    <t xml:space="preserve">CANO CARDONA SOBEIDA                              </t>
  </si>
  <si>
    <t xml:space="preserve">APOYO PROGRAMAS PTO. CLAVER                       </t>
  </si>
  <si>
    <t xml:space="preserve">CALLE SAN JOSE                                    </t>
  </si>
  <si>
    <t xml:space="preserve">3113347713     </t>
  </si>
  <si>
    <t xml:space="preserve">70553837811                   </t>
  </si>
  <si>
    <t xml:space="preserve">1925           </t>
  </si>
  <si>
    <t xml:space="preserve">CAPUANO                       </t>
  </si>
  <si>
    <t xml:space="preserve">ALVARADO                      </t>
  </si>
  <si>
    <t xml:space="preserve">MARTIN                                            </t>
  </si>
  <si>
    <t xml:space="preserve">3226573932     </t>
  </si>
  <si>
    <t xml:space="preserve">70505974091                   </t>
  </si>
  <si>
    <t xml:space="preserve">3220           </t>
  </si>
  <si>
    <t xml:space="preserve">6796858             </t>
  </si>
  <si>
    <t xml:space="preserve">CARDENAS                      </t>
  </si>
  <si>
    <t xml:space="preserve">CARDENAS ALFARO JULIO                             </t>
  </si>
  <si>
    <t xml:space="preserve">PORTERO COLEGIO LA ESMERALDA                      </t>
  </si>
  <si>
    <t xml:space="preserve">3218063571     </t>
  </si>
  <si>
    <t xml:space="preserve">70596221333                   </t>
  </si>
  <si>
    <t xml:space="preserve">249            </t>
  </si>
  <si>
    <t xml:space="preserve">1007350427          </t>
  </si>
  <si>
    <t xml:space="preserve">FERNANDEZ                     </t>
  </si>
  <si>
    <t xml:space="preserve">CARDENAS FERNANDEZ LUIS                           </t>
  </si>
  <si>
    <t xml:space="preserve">BARRIO LA VEGA                                    </t>
  </si>
  <si>
    <t xml:space="preserve">3226510310     </t>
  </si>
  <si>
    <t xml:space="preserve">70546381291                   </t>
  </si>
  <si>
    <t xml:space="preserve">1452           </t>
  </si>
  <si>
    <t xml:space="preserve">CARRANZA                      </t>
  </si>
  <si>
    <t xml:space="preserve">TAPIA                         </t>
  </si>
  <si>
    <t xml:space="preserve">DONALDO                                           </t>
  </si>
  <si>
    <t xml:space="preserve">CARRANZA TAPIA DONALDO                            </t>
  </si>
  <si>
    <t xml:space="preserve">70553837829                   </t>
  </si>
  <si>
    <t xml:space="preserve">1685           </t>
  </si>
  <si>
    <t xml:space="preserve">1040516180          </t>
  </si>
  <si>
    <t xml:space="preserve">CARVAJAL                      </t>
  </si>
  <si>
    <t xml:space="preserve">MONTALVO                      </t>
  </si>
  <si>
    <t xml:space="preserve">EDUAR                                             </t>
  </si>
  <si>
    <t xml:space="preserve">CARVAJAL MONTALVO EDUAR                           </t>
  </si>
  <si>
    <t xml:space="preserve">3146581756     </t>
  </si>
  <si>
    <t xml:space="preserve">70553866501                   </t>
  </si>
  <si>
    <t xml:space="preserve">1773           </t>
  </si>
  <si>
    <t xml:space="preserve">1040492311          </t>
  </si>
  <si>
    <t xml:space="preserve">CASARES                       </t>
  </si>
  <si>
    <t xml:space="preserve">CASARES PEREZ MARIA                               </t>
  </si>
  <si>
    <t xml:space="preserve">ASEADORA                                          </t>
  </si>
  <si>
    <t xml:space="preserve">BARRIO EL BOSQUE                                  </t>
  </si>
  <si>
    <t xml:space="preserve">3113729046     </t>
  </si>
  <si>
    <t xml:space="preserve">70522640431                   </t>
  </si>
  <si>
    <t xml:space="preserve">987            </t>
  </si>
  <si>
    <t xml:space="preserve">CASTAÑO                       </t>
  </si>
  <si>
    <t xml:space="preserve">OVEIMAR                                           </t>
  </si>
  <si>
    <t xml:space="preserve">CASTAÑO PEREZ OVEIMAR                             </t>
  </si>
  <si>
    <t xml:space="preserve">70526907581                   </t>
  </si>
  <si>
    <t xml:space="preserve">1163           </t>
  </si>
  <si>
    <t xml:space="preserve">CASTELLAR                     </t>
  </si>
  <si>
    <t xml:space="preserve">CASADIEGO                     </t>
  </si>
  <si>
    <t xml:space="preserve">ALEX                                              </t>
  </si>
  <si>
    <t xml:space="preserve">CASTELLAR CASADIEGO ALEX                          </t>
  </si>
  <si>
    <t xml:space="preserve">COORDINADOR                                       </t>
  </si>
  <si>
    <t xml:space="preserve">FRENTE EL D.A.S                                   </t>
  </si>
  <si>
    <t xml:space="preserve">3146349094     </t>
  </si>
  <si>
    <t xml:space="preserve">70553763612                   </t>
  </si>
  <si>
    <t xml:space="preserve">1736           </t>
  </si>
  <si>
    <t xml:space="preserve">RIVAS                         </t>
  </si>
  <si>
    <t xml:space="preserve">FARID                                             </t>
  </si>
  <si>
    <t xml:space="preserve">CASTELLAR RIVAS FARID                             </t>
  </si>
  <si>
    <t xml:space="preserve">3127974480     </t>
  </si>
  <si>
    <t xml:space="preserve">70531921664                   </t>
  </si>
  <si>
    <t xml:space="preserve">1279           </t>
  </si>
  <si>
    <t xml:space="preserve">CASTILLO                      </t>
  </si>
  <si>
    <t xml:space="preserve">GUZMAN                        </t>
  </si>
  <si>
    <t xml:space="preserve">WILDER                                            </t>
  </si>
  <si>
    <t xml:space="preserve">CASTILLO GUZMAN WILDER                            </t>
  </si>
  <si>
    <t xml:space="preserve">3122191537     </t>
  </si>
  <si>
    <t xml:space="preserve">70596221350                   </t>
  </si>
  <si>
    <t xml:space="preserve">1157           </t>
  </si>
  <si>
    <t xml:space="preserve">CASTRO  MARIA                                     </t>
  </si>
  <si>
    <t xml:space="preserve">3206080682     </t>
  </si>
  <si>
    <t xml:space="preserve">70596221368                   </t>
  </si>
  <si>
    <t xml:space="preserve">741            </t>
  </si>
  <si>
    <t xml:space="preserve">1040507037          </t>
  </si>
  <si>
    <t xml:space="preserve">CAUSADO                       </t>
  </si>
  <si>
    <t xml:space="preserve">MADRID                        </t>
  </si>
  <si>
    <t xml:space="preserve">ELKIN                                             </t>
  </si>
  <si>
    <t xml:space="preserve">CAUSADO MADRID ELKIN                              </t>
  </si>
  <si>
    <t xml:space="preserve">APOYO MANÁ                                        </t>
  </si>
  <si>
    <t xml:space="preserve">3127013542     </t>
  </si>
  <si>
    <t xml:space="preserve">07816090843                   </t>
  </si>
  <si>
    <t xml:space="preserve">EPS033    </t>
  </si>
  <si>
    <t xml:space="preserve">1771           </t>
  </si>
  <si>
    <t xml:space="preserve">CAUSIL                        </t>
  </si>
  <si>
    <t xml:space="preserve">GARCIA                        </t>
  </si>
  <si>
    <t xml:space="preserve">MARICELA                                          </t>
  </si>
  <si>
    <t xml:space="preserve">CAUSIL GARCIA MARICELA                            </t>
  </si>
  <si>
    <t xml:space="preserve">3107004600     </t>
  </si>
  <si>
    <t xml:space="preserve">70596221384                   </t>
  </si>
  <si>
    <t xml:space="preserve">1170           </t>
  </si>
  <si>
    <t xml:space="preserve">CEBALLOS                      </t>
  </si>
  <si>
    <t xml:space="preserve">JESUS                                             </t>
  </si>
  <si>
    <t xml:space="preserve">CEBALLOS CEBALLOS JESUS                           </t>
  </si>
  <si>
    <t xml:space="preserve">3106602997     </t>
  </si>
  <si>
    <t xml:space="preserve">70553837675                   </t>
  </si>
  <si>
    <t xml:space="preserve">2942           </t>
  </si>
  <si>
    <t xml:space="preserve">1040492062          </t>
  </si>
  <si>
    <t xml:space="preserve">CERVANTES                     </t>
  </si>
  <si>
    <t xml:space="preserve">WILBER                                            </t>
  </si>
  <si>
    <t xml:space="preserve">CERVANTES JIMENEZ WILBER                          </t>
  </si>
  <si>
    <t xml:space="preserve">3113601142     </t>
  </si>
  <si>
    <t xml:space="preserve">70584527364                   </t>
  </si>
  <si>
    <t xml:space="preserve">504            </t>
  </si>
  <si>
    <t xml:space="preserve">CESPEDES                      </t>
  </si>
  <si>
    <t xml:space="preserve">DIEGO                                             </t>
  </si>
  <si>
    <t xml:space="preserve">CESPEDES RIVAS DIEGO                              </t>
  </si>
  <si>
    <t xml:space="preserve">3147163170     </t>
  </si>
  <si>
    <t xml:space="preserve">70523163939                   </t>
  </si>
  <si>
    <t xml:space="preserve">1902           </t>
  </si>
  <si>
    <t xml:space="preserve">18882264            </t>
  </si>
  <si>
    <t xml:space="preserve">CHAMORRO                      </t>
  </si>
  <si>
    <t xml:space="preserve">ALEJANDRO                     </t>
  </si>
  <si>
    <t xml:space="preserve">FRANK                                             </t>
  </si>
  <si>
    <t xml:space="preserve">CHAMORRO ALEJANDRO FRANK                          </t>
  </si>
  <si>
    <t xml:space="preserve">BARRIO CASA LOMA                                  </t>
  </si>
  <si>
    <t xml:space="preserve">3104055299     </t>
  </si>
  <si>
    <t xml:space="preserve">70525581991                   </t>
  </si>
  <si>
    <t xml:space="preserve">1112           </t>
  </si>
  <si>
    <t xml:space="preserve">CHAVARRIA                     </t>
  </si>
  <si>
    <t xml:space="preserve">ZAMBRANO                      </t>
  </si>
  <si>
    <t xml:space="preserve">FANITH                                            </t>
  </si>
  <si>
    <t xml:space="preserve">CHAVARRIA ZAMBRANO FANITH                         </t>
  </si>
  <si>
    <t xml:space="preserve">3117724920     </t>
  </si>
  <si>
    <t xml:space="preserve">37160334933                   </t>
  </si>
  <si>
    <t xml:space="preserve">1937           </t>
  </si>
  <si>
    <t xml:space="preserve">8840314             </t>
  </si>
  <si>
    <t xml:space="preserve">CHAVES                        </t>
  </si>
  <si>
    <t xml:space="preserve">GERMANO                                           </t>
  </si>
  <si>
    <t xml:space="preserve">CHAVES RODRIGUEZ GERMANO                          </t>
  </si>
  <si>
    <t xml:space="preserve">PORTERO CASA DE LA CULTURA                        </t>
  </si>
  <si>
    <t xml:space="preserve">3136867317     </t>
  </si>
  <si>
    <t xml:space="preserve">70596221422                   </t>
  </si>
  <si>
    <t xml:space="preserve">301            </t>
  </si>
  <si>
    <t xml:space="preserve">COBOS                         </t>
  </si>
  <si>
    <t xml:space="preserve">PACHECO                       </t>
  </si>
  <si>
    <t xml:space="preserve">FELIX                                             </t>
  </si>
  <si>
    <t xml:space="preserve">COBOS PACHECO FELIX                               </t>
  </si>
  <si>
    <t xml:space="preserve">3207726496     </t>
  </si>
  <si>
    <t xml:space="preserve">70576841939                   </t>
  </si>
  <si>
    <t xml:space="preserve">2930           </t>
  </si>
  <si>
    <t xml:space="preserve">COGOLLO                       </t>
  </si>
  <si>
    <t xml:space="preserve">DINA                                              </t>
  </si>
  <si>
    <t xml:space="preserve">COGOLLO RUIZ DINA                                 </t>
  </si>
  <si>
    <t xml:space="preserve">APOYO MANA                                        </t>
  </si>
  <si>
    <t xml:space="preserve">3104507590     </t>
  </si>
  <si>
    <t xml:space="preserve">70540235986                   </t>
  </si>
  <si>
    <t xml:space="preserve">1396           </t>
  </si>
  <si>
    <t xml:space="preserve">1040496408          </t>
  </si>
  <si>
    <t xml:space="preserve">CONDE                         </t>
  </si>
  <si>
    <t xml:space="preserve">CLEMENTE                      </t>
  </si>
  <si>
    <t xml:space="preserve">CONDE CLEMENTE VICTOR                             </t>
  </si>
  <si>
    <t xml:space="preserve">BARRIO EL PANORAMA PUERTO CLAVER                  </t>
  </si>
  <si>
    <t xml:space="preserve">3106629798     </t>
  </si>
  <si>
    <t xml:space="preserve">70522594120                   </t>
  </si>
  <si>
    <t xml:space="preserve">985            </t>
  </si>
  <si>
    <t xml:space="preserve">CONTRERAS                     </t>
  </si>
  <si>
    <t xml:space="preserve">CARDOSO                       </t>
  </si>
  <si>
    <t xml:space="preserve">VIVIANA                                           </t>
  </si>
  <si>
    <t xml:space="preserve">CONTRERAS CARDOSO VIVIANA                         </t>
  </si>
  <si>
    <t xml:space="preserve">EL PROGRESO                                       </t>
  </si>
  <si>
    <t xml:space="preserve">314 851 21 25  </t>
  </si>
  <si>
    <t xml:space="preserve">70553837543                   </t>
  </si>
  <si>
    <t xml:space="preserve">1699           </t>
  </si>
  <si>
    <t xml:space="preserve">1040504066          </t>
  </si>
  <si>
    <t xml:space="preserve">LOPEZ                         </t>
  </si>
  <si>
    <t xml:space="preserve">JOSE                                              </t>
  </si>
  <si>
    <t xml:space="preserve">CONTRERAS LOPEZ JOSE                              </t>
  </si>
  <si>
    <t xml:space="preserve">SEGURIDAD AEROPUERTO                              </t>
  </si>
  <si>
    <t xml:space="preserve">BARRIO EL PROGRESO                                </t>
  </si>
  <si>
    <t xml:space="preserve">3217564531     </t>
  </si>
  <si>
    <t xml:space="preserve">70525564710                   </t>
  </si>
  <si>
    <t xml:space="preserve">1117           </t>
  </si>
  <si>
    <t xml:space="preserve">1040498790          </t>
  </si>
  <si>
    <t xml:space="preserve">SOLORZANO                     </t>
  </si>
  <si>
    <t xml:space="preserve">FRANCYS                                           </t>
  </si>
  <si>
    <t xml:space="preserve">CONTRERAS SOLORZANO FRANCYS                       </t>
  </si>
  <si>
    <t xml:space="preserve">BARRIO LA VICTORIA                                </t>
  </si>
  <si>
    <t xml:space="preserve">3188926756     </t>
  </si>
  <si>
    <t xml:space="preserve">1334           </t>
  </si>
  <si>
    <t xml:space="preserve">30059886            </t>
  </si>
  <si>
    <t xml:space="preserve">CORDERO                       </t>
  </si>
  <si>
    <t xml:space="preserve">DIAZ                          </t>
  </si>
  <si>
    <t xml:space="preserve">REINA                                             </t>
  </si>
  <si>
    <t xml:space="preserve">CORDERO DIAZ REINA                                </t>
  </si>
  <si>
    <t xml:space="preserve">ASEADORA POLI                                     </t>
  </si>
  <si>
    <t xml:space="preserve">8373926        </t>
  </si>
  <si>
    <t xml:space="preserve">70596221473                   </t>
  </si>
  <si>
    <t xml:space="preserve">264            </t>
  </si>
  <si>
    <t xml:space="preserve">CORPO                         </t>
  </si>
  <si>
    <t xml:space="preserve">HEBERTO                                           </t>
  </si>
  <si>
    <t xml:space="preserve">CORPO MARTINEZ HEBERTO                            </t>
  </si>
  <si>
    <t xml:space="preserve">70596813494                   </t>
  </si>
  <si>
    <t xml:space="preserve">1454           </t>
  </si>
  <si>
    <t xml:space="preserve">39270020            </t>
  </si>
  <si>
    <t xml:space="preserve">ZAPATA                        </t>
  </si>
  <si>
    <t xml:space="preserve">ROSBETY                                           </t>
  </si>
  <si>
    <t xml:space="preserve">CORREA ZAPATA ROSBETY                             </t>
  </si>
  <si>
    <t xml:space="preserve">70596221481                   </t>
  </si>
  <si>
    <t xml:space="preserve">340            </t>
  </si>
  <si>
    <t xml:space="preserve">CUADRADO                      </t>
  </si>
  <si>
    <t xml:space="preserve">CUADRADO PEREZ LUIS                               </t>
  </si>
  <si>
    <t xml:space="preserve">3127947756     </t>
  </si>
  <si>
    <t xml:space="preserve">70596221503                   </t>
  </si>
  <si>
    <t xml:space="preserve">1397           </t>
  </si>
  <si>
    <t xml:space="preserve">CLAUDIA                                           </t>
  </si>
  <si>
    <t xml:space="preserve">CUADRADO TORRES CLAUDIA                           </t>
  </si>
  <si>
    <t xml:space="preserve">LAS COLINAS                                       </t>
  </si>
  <si>
    <t xml:space="preserve">312 843 34 46  </t>
  </si>
  <si>
    <t xml:space="preserve">70553759704                   </t>
  </si>
  <si>
    <t xml:space="preserve">1711           </t>
  </si>
  <si>
    <t xml:space="preserve">CUELLO                        </t>
  </si>
  <si>
    <t xml:space="preserve">PREN                          </t>
  </si>
  <si>
    <t xml:space="preserve">CUELLO PREN LUIS                                  </t>
  </si>
  <si>
    <t xml:space="preserve">DIVINO NIÑO                                       </t>
  </si>
  <si>
    <t xml:space="preserve">320 682 30 42  </t>
  </si>
  <si>
    <t xml:space="preserve">70553855673                   </t>
  </si>
  <si>
    <t xml:space="preserve">1679           </t>
  </si>
  <si>
    <t xml:space="preserve">CUERO                         </t>
  </si>
  <si>
    <t xml:space="preserve">BALDOVINO                     </t>
  </si>
  <si>
    <t xml:space="preserve">JHON                                              </t>
  </si>
  <si>
    <t xml:space="preserve">CUERO BALDOVINO JHON                              </t>
  </si>
  <si>
    <t xml:space="preserve">3156759208     </t>
  </si>
  <si>
    <t xml:space="preserve">1278           </t>
  </si>
  <si>
    <t xml:space="preserve">CUEVAS                        </t>
  </si>
  <si>
    <t xml:space="preserve">TEHERAN                       </t>
  </si>
  <si>
    <t xml:space="preserve">FRANKLIN                                          </t>
  </si>
  <si>
    <t xml:space="preserve">CUEVAS TEHERAN FRANKLIN                           </t>
  </si>
  <si>
    <t xml:space="preserve">APOYO PUERTO CLAVER NOCHE                         </t>
  </si>
  <si>
    <t xml:space="preserve">PUERTO CLAVER                                     </t>
  </si>
  <si>
    <t xml:space="preserve">3205799201     </t>
  </si>
  <si>
    <t xml:space="preserve">70596221511                   </t>
  </si>
  <si>
    <t xml:space="preserve">935            </t>
  </si>
  <si>
    <t xml:space="preserve">DE LA OSSA                    </t>
  </si>
  <si>
    <t xml:space="preserve">CALLE                         </t>
  </si>
  <si>
    <t xml:space="preserve">MIGUEL                                            </t>
  </si>
  <si>
    <t xml:space="preserve">DE LA OSSA CALLE MIGUEL                           </t>
  </si>
  <si>
    <t xml:space="preserve">3216294691     </t>
  </si>
  <si>
    <t xml:space="preserve">70553892846                   </t>
  </si>
  <si>
    <t xml:space="preserve">2029           </t>
  </si>
  <si>
    <t xml:space="preserve">3671256             </t>
  </si>
  <si>
    <t xml:space="preserve">EZEQUIEL                                          </t>
  </si>
  <si>
    <t xml:space="preserve">DE LA OSSA MESA EZEQUIEL                          </t>
  </si>
  <si>
    <t xml:space="preserve">3128083836     </t>
  </si>
  <si>
    <t xml:space="preserve">70547678328                   </t>
  </si>
  <si>
    <t xml:space="preserve">1467           </t>
  </si>
  <si>
    <t xml:space="preserve">CORONADO                      </t>
  </si>
  <si>
    <t xml:space="preserve">ANDRES                                            </t>
  </si>
  <si>
    <t xml:space="preserve">DIAZ CORONADO ANDRES                              </t>
  </si>
  <si>
    <t xml:space="preserve">INFORMACION DE HACIENDA                           </t>
  </si>
  <si>
    <t xml:space="preserve">314 762 13 40  </t>
  </si>
  <si>
    <t xml:space="preserve">70547407731                   </t>
  </si>
  <si>
    <t xml:space="preserve">1748           </t>
  </si>
  <si>
    <t xml:space="preserve">MILADIS                                           </t>
  </si>
  <si>
    <t xml:space="preserve">DIAZ FERNANDEZ MILADIS                            </t>
  </si>
  <si>
    <t xml:space="preserve">ASEADORA PALACIO                                  </t>
  </si>
  <si>
    <t xml:space="preserve">3147770119     </t>
  </si>
  <si>
    <t xml:space="preserve">70596221538                   </t>
  </si>
  <si>
    <t xml:space="preserve">449            </t>
  </si>
  <si>
    <t xml:space="preserve">LEIDY                                             </t>
  </si>
  <si>
    <t xml:space="preserve">DIAZ PEREZ LEIDY                                  </t>
  </si>
  <si>
    <t xml:space="preserve">N 63 A 54                                         </t>
  </si>
  <si>
    <t xml:space="preserve">8373305        </t>
  </si>
  <si>
    <t xml:space="preserve">70596221546                   </t>
  </si>
  <si>
    <t xml:space="preserve">938            </t>
  </si>
  <si>
    <t xml:space="preserve">SIMANCA                       </t>
  </si>
  <si>
    <t xml:space="preserve">LEON                                              </t>
  </si>
  <si>
    <t xml:space="preserve">DIAZ SIMANCA LEON                                 </t>
  </si>
  <si>
    <t xml:space="preserve">MECANICO PARQUEADERO                              </t>
  </si>
  <si>
    <t xml:space="preserve">3137578561     </t>
  </si>
  <si>
    <t xml:space="preserve">70596221562                   </t>
  </si>
  <si>
    <t xml:space="preserve">966            </t>
  </si>
  <si>
    <t xml:space="preserve">43692613            </t>
  </si>
  <si>
    <t xml:space="preserve">DURAN                         </t>
  </si>
  <si>
    <t xml:space="preserve">LONDOÑO                       </t>
  </si>
  <si>
    <t xml:space="preserve">EVERLIS                                           </t>
  </si>
  <si>
    <t xml:space="preserve">DURAN LONDOÑO EVERLIS                             </t>
  </si>
  <si>
    <t xml:space="preserve">3143372869     </t>
  </si>
  <si>
    <t xml:space="preserve">70596221589                   </t>
  </si>
  <si>
    <t xml:space="preserve">465            </t>
  </si>
  <si>
    <t xml:space="preserve">MIELES                        </t>
  </si>
  <si>
    <t xml:space="preserve">HERNANDO                                          </t>
  </si>
  <si>
    <t xml:space="preserve">DURAN MIELES HERNANDO                             </t>
  </si>
  <si>
    <t xml:space="preserve">8370093        </t>
  </si>
  <si>
    <t xml:space="preserve">70596221597                   </t>
  </si>
  <si>
    <t xml:space="preserve">988            </t>
  </si>
  <si>
    <t xml:space="preserve">PULIDO                        </t>
  </si>
  <si>
    <t xml:space="preserve">OSCAR                                             </t>
  </si>
  <si>
    <t xml:space="preserve">DURAN PULIDO OSCAR                                </t>
  </si>
  <si>
    <t xml:space="preserve">321 650 15 48  </t>
  </si>
  <si>
    <t xml:space="preserve">70553818131                   </t>
  </si>
  <si>
    <t xml:space="preserve">1676           </t>
  </si>
  <si>
    <t xml:space="preserve">DURANT                        </t>
  </si>
  <si>
    <t xml:space="preserve">VIDES                         </t>
  </si>
  <si>
    <t xml:space="preserve">VALERIA                                           </t>
  </si>
  <si>
    <t xml:space="preserve">DURANT VIDES VALERIA                              </t>
  </si>
  <si>
    <t xml:space="preserve">ENLACE INTEGRIDAD                                 </t>
  </si>
  <si>
    <t xml:space="preserve">CASAS ROJAS                                       </t>
  </si>
  <si>
    <t xml:space="preserve">312 634 65 22  </t>
  </si>
  <si>
    <t xml:space="preserve">70553817372                   </t>
  </si>
  <si>
    <t xml:space="preserve">1722           </t>
  </si>
  <si>
    <t xml:space="preserve">ESCOBAR                       </t>
  </si>
  <si>
    <t xml:space="preserve">MORENO                        </t>
  </si>
  <si>
    <t xml:space="preserve">CARMEN                                            </t>
  </si>
  <si>
    <t xml:space="preserve">3105214075     </t>
  </si>
  <si>
    <t xml:space="preserve">70507407461                   </t>
  </si>
  <si>
    <t xml:space="preserve">3232           </t>
  </si>
  <si>
    <t xml:space="preserve">RIVERO                        </t>
  </si>
  <si>
    <t xml:space="preserve">NEVIS                                             </t>
  </si>
  <si>
    <t xml:space="preserve">ESCOBAR RIVERO NEVIS                              </t>
  </si>
  <si>
    <t xml:space="preserve">APOYO ATENCION AL USUARIO                         </t>
  </si>
  <si>
    <t xml:space="preserve">3117329760     </t>
  </si>
  <si>
    <t xml:space="preserve">70596221619                   </t>
  </si>
  <si>
    <t xml:space="preserve">960            </t>
  </si>
  <si>
    <t xml:space="preserve">8045570             </t>
  </si>
  <si>
    <t xml:space="preserve">ESPEJO                        </t>
  </si>
  <si>
    <t xml:space="preserve">ARANGO                        </t>
  </si>
  <si>
    <t xml:space="preserve">VICENTE                                           </t>
  </si>
  <si>
    <t xml:space="preserve">ESPEJO ARANGO VICENTE                             </t>
  </si>
  <si>
    <t xml:space="preserve">8045570        </t>
  </si>
  <si>
    <t xml:space="preserve">70596221635                   </t>
  </si>
  <si>
    <t xml:space="preserve">524            </t>
  </si>
  <si>
    <t xml:space="preserve">ESTRADA                       </t>
  </si>
  <si>
    <t xml:space="preserve">ADALBERTO                                         </t>
  </si>
  <si>
    <t xml:space="preserve">ESTRADA MESA ADALBERTO                            </t>
  </si>
  <si>
    <t xml:space="preserve">APOYO HACIENDO                                    </t>
  </si>
  <si>
    <t xml:space="preserve">3105215218     </t>
  </si>
  <si>
    <t xml:space="preserve">70596221643                   </t>
  </si>
  <si>
    <t xml:space="preserve">1399           </t>
  </si>
  <si>
    <t xml:space="preserve">FANDIÑO                       </t>
  </si>
  <si>
    <t xml:space="preserve">BALLEN                        </t>
  </si>
  <si>
    <t xml:space="preserve">FLOR                                              </t>
  </si>
  <si>
    <t xml:space="preserve">3114402081     </t>
  </si>
  <si>
    <t xml:space="preserve">70507370703                   </t>
  </si>
  <si>
    <t xml:space="preserve">1439           </t>
  </si>
  <si>
    <t xml:space="preserve">1038106443          </t>
  </si>
  <si>
    <t xml:space="preserve">AGUIRRE                       </t>
  </si>
  <si>
    <t xml:space="preserve">FERNANDEZ AGUIRRE JOSE                            </t>
  </si>
  <si>
    <t xml:space="preserve">3113982667     </t>
  </si>
  <si>
    <t xml:space="preserve">70596221660                   </t>
  </si>
  <si>
    <t xml:space="preserve">308            </t>
  </si>
  <si>
    <t xml:space="preserve">FABIOLA                                           </t>
  </si>
  <si>
    <t xml:space="preserve">FERNANDEZ NAVARRO FABIOLA                         </t>
  </si>
  <si>
    <t xml:space="preserve">3015290867     </t>
  </si>
  <si>
    <t xml:space="preserve">70500021827                   </t>
  </si>
  <si>
    <t xml:space="preserve">3191           </t>
  </si>
  <si>
    <t xml:space="preserve">TRESPALACIOS                  </t>
  </si>
  <si>
    <t xml:space="preserve">ELIZABETH                                         </t>
  </si>
  <si>
    <t xml:space="preserve">FERNANDEZ TRESPALACIOS ELIZABETH                  </t>
  </si>
  <si>
    <t xml:space="preserve">PORTUGAL                                          </t>
  </si>
  <si>
    <t xml:space="preserve">3147369278     </t>
  </si>
  <si>
    <t xml:space="preserve">70554006416                   </t>
  </si>
  <si>
    <t xml:space="preserve">1713           </t>
  </si>
  <si>
    <t xml:space="preserve">FLOREZ                        </t>
  </si>
  <si>
    <t xml:space="preserve">CORRALES                      </t>
  </si>
  <si>
    <t xml:space="preserve">REMBERTO                                          </t>
  </si>
  <si>
    <t xml:space="preserve">FLOREZ CORRALES REMBERTO                          </t>
  </si>
  <si>
    <t xml:space="preserve">3136244194     </t>
  </si>
  <si>
    <t xml:space="preserve">70596221678                   </t>
  </si>
  <si>
    <t xml:space="preserve">1160           </t>
  </si>
  <si>
    <t xml:space="preserve">43897135            </t>
  </si>
  <si>
    <t xml:space="preserve">GALLEGO                       </t>
  </si>
  <si>
    <t xml:space="preserve">ADRIANA                                           </t>
  </si>
  <si>
    <t xml:space="preserve">GALLEGO JIMENEZ ADRIANA                           </t>
  </si>
  <si>
    <t xml:space="preserve">COORDIANDORA ADULTOMAYOR                          </t>
  </si>
  <si>
    <t xml:space="preserve">BARRIO CALLE ANTIOQUIA                            </t>
  </si>
  <si>
    <t xml:space="preserve">3207068979     </t>
  </si>
  <si>
    <t xml:space="preserve">70525737754                   </t>
  </si>
  <si>
    <t xml:space="preserve">1108           </t>
  </si>
  <si>
    <t xml:space="preserve">GALVIS                        </t>
  </si>
  <si>
    <t xml:space="preserve">GALVIS FLOREZ ERIKA                               </t>
  </si>
  <si>
    <t xml:space="preserve">3147576796     </t>
  </si>
  <si>
    <t xml:space="preserve">70596221694                   </t>
  </si>
  <si>
    <t xml:space="preserve">1173           </t>
  </si>
  <si>
    <t xml:space="preserve">1149434742          </t>
  </si>
  <si>
    <t xml:space="preserve">GAMBOA                        </t>
  </si>
  <si>
    <t xml:space="preserve">CASTAÑEDA                     </t>
  </si>
  <si>
    <t xml:space="preserve">JHONNY                                            </t>
  </si>
  <si>
    <t xml:space="preserve">GAMBOA CASTAÑEDA JHONNY                           </t>
  </si>
  <si>
    <t xml:space="preserve">3003003165     </t>
  </si>
  <si>
    <t xml:space="preserve">61741425393                   </t>
  </si>
  <si>
    <t xml:space="preserve">1759           </t>
  </si>
  <si>
    <t xml:space="preserve">1001682170          </t>
  </si>
  <si>
    <t xml:space="preserve">GARCIA ARRIETA CARLOS                             </t>
  </si>
  <si>
    <t xml:space="preserve">3205448055     </t>
  </si>
  <si>
    <t xml:space="preserve">70525593205                   </t>
  </si>
  <si>
    <t xml:space="preserve">1119           </t>
  </si>
  <si>
    <t xml:space="preserve">CERPA                         </t>
  </si>
  <si>
    <t xml:space="preserve">AIDA                                              </t>
  </si>
  <si>
    <t xml:space="preserve">COORDINADORA DE PERSONAL                          </t>
  </si>
  <si>
    <t xml:space="preserve">3117825330     </t>
  </si>
  <si>
    <t xml:space="preserve">70537982819                   </t>
  </si>
  <si>
    <t xml:space="preserve">3215           </t>
  </si>
  <si>
    <t xml:space="preserve">3898931             </t>
  </si>
  <si>
    <t xml:space="preserve">GARCIA ESPEJO ALBERTO                             </t>
  </si>
  <si>
    <t xml:space="preserve">3898931        </t>
  </si>
  <si>
    <t xml:space="preserve">70596221708                   </t>
  </si>
  <si>
    <t xml:space="preserve">248            </t>
  </si>
  <si>
    <t xml:space="preserve">3216460071     </t>
  </si>
  <si>
    <t xml:space="preserve">70500000128                   </t>
  </si>
  <si>
    <t xml:space="preserve">3224           </t>
  </si>
  <si>
    <t xml:space="preserve">HENAO                         </t>
  </si>
  <si>
    <t xml:space="preserve">MARIELA                                           </t>
  </si>
  <si>
    <t xml:space="preserve">GARCIA HENAO MARIELA                              </t>
  </si>
  <si>
    <t xml:space="preserve">8371117        </t>
  </si>
  <si>
    <t xml:space="preserve">70596221716                   </t>
  </si>
  <si>
    <t xml:space="preserve">1343           </t>
  </si>
  <si>
    <t xml:space="preserve">HEREDIA                       </t>
  </si>
  <si>
    <t xml:space="preserve">YEISON                                            </t>
  </si>
  <si>
    <t xml:space="preserve">GARCIA HEREDIA YEISON                             </t>
  </si>
  <si>
    <t xml:space="preserve">318 632 74 28  </t>
  </si>
  <si>
    <t xml:space="preserve">37114830144                   </t>
  </si>
  <si>
    <t xml:space="preserve">1668           </t>
  </si>
  <si>
    <t xml:space="preserve">ROSA                                              </t>
  </si>
  <si>
    <t xml:space="preserve">GARCIA MORENO ROSA                                </t>
  </si>
  <si>
    <t xml:space="preserve">3148856358     </t>
  </si>
  <si>
    <t xml:space="preserve">70596221724                   </t>
  </si>
  <si>
    <t xml:space="preserve">2943           </t>
  </si>
  <si>
    <t xml:space="preserve">QUINTANA                      </t>
  </si>
  <si>
    <t xml:space="preserve">GARCIA QUINTANA LUIS                              </t>
  </si>
  <si>
    <t xml:space="preserve">3113667867     </t>
  </si>
  <si>
    <t xml:space="preserve">70596221732                   </t>
  </si>
  <si>
    <t xml:space="preserve">1339           </t>
  </si>
  <si>
    <t xml:space="preserve">43897745            </t>
  </si>
  <si>
    <t xml:space="preserve">VARGAS                        </t>
  </si>
  <si>
    <t xml:space="preserve">MYRIAM                                            </t>
  </si>
  <si>
    <t xml:space="preserve">GARCIA VARGAS MYRIAM                              </t>
  </si>
  <si>
    <t xml:space="preserve">COORDINADORA                                      </t>
  </si>
  <si>
    <t xml:space="preserve">3218503225     </t>
  </si>
  <si>
    <t xml:space="preserve">70596221767                   </t>
  </si>
  <si>
    <t xml:space="preserve">1351           </t>
  </si>
  <si>
    <t xml:space="preserve">GAVIRIA                       </t>
  </si>
  <si>
    <t xml:space="preserve">MEZA                          </t>
  </si>
  <si>
    <t xml:space="preserve">KATHERINE                                         </t>
  </si>
  <si>
    <t xml:space="preserve">GAVIRIA MEZA KATHERINE                            </t>
  </si>
  <si>
    <t xml:space="preserve">APOYO HACIENDA                                    </t>
  </si>
  <si>
    <t xml:space="preserve">3105903642     </t>
  </si>
  <si>
    <t xml:space="preserve">70596221791                   </t>
  </si>
  <si>
    <t xml:space="preserve">749            </t>
  </si>
  <si>
    <t xml:space="preserve">GIL                           </t>
  </si>
  <si>
    <t xml:space="preserve">GIRALDO                       </t>
  </si>
  <si>
    <t xml:space="preserve">WILSON                                            </t>
  </si>
  <si>
    <t xml:space="preserve">GIL GIRALDO WILSON                                </t>
  </si>
  <si>
    <t xml:space="preserve">321 872 37 44  </t>
  </si>
  <si>
    <t xml:space="preserve">70553817461                   </t>
  </si>
  <si>
    <t xml:space="preserve">2944           </t>
  </si>
  <si>
    <t xml:space="preserve">43919926            </t>
  </si>
  <si>
    <t xml:space="preserve">GOMEZ CHAVARRIA OLGA                              </t>
  </si>
  <si>
    <t xml:space="preserve">APOYO HACIENDA Y CATASTRO                         </t>
  </si>
  <si>
    <t xml:space="preserve">3134947353     </t>
  </si>
  <si>
    <t xml:space="preserve">70596221821                   </t>
  </si>
  <si>
    <t xml:space="preserve">278            </t>
  </si>
  <si>
    <t xml:space="preserve">1040511074          </t>
  </si>
  <si>
    <t xml:space="preserve">COTERA                        </t>
  </si>
  <si>
    <t xml:space="preserve">WENDIS                                            </t>
  </si>
  <si>
    <t xml:space="preserve">GOMEZ COTERA WENDIS                               </t>
  </si>
  <si>
    <t xml:space="preserve">8370076        </t>
  </si>
  <si>
    <t xml:space="preserve">70596221830                   </t>
  </si>
  <si>
    <t xml:space="preserve">1493           </t>
  </si>
  <si>
    <t xml:space="preserve">YERSON                                            </t>
  </si>
  <si>
    <t xml:space="preserve">GONZALEZ BORJA YERSON                             </t>
  </si>
  <si>
    <t xml:space="preserve">3137988081     </t>
  </si>
  <si>
    <t xml:space="preserve">70522176115                   </t>
  </si>
  <si>
    <t xml:space="preserve">1159           </t>
  </si>
  <si>
    <t xml:space="preserve">CAMAÑO                        </t>
  </si>
  <si>
    <t xml:space="preserve">YORGIS                                            </t>
  </si>
  <si>
    <t xml:space="preserve">GONZALEZ CAMAÑO YORGIS                            </t>
  </si>
  <si>
    <t xml:space="preserve">CLL 82 N 50 BB 25                                 </t>
  </si>
  <si>
    <t xml:space="preserve">3207378180     </t>
  </si>
  <si>
    <t xml:space="preserve">70596221856                   </t>
  </si>
  <si>
    <t xml:space="preserve">1176           </t>
  </si>
  <si>
    <t xml:space="preserve">GALEON                        </t>
  </si>
  <si>
    <t xml:space="preserve">LUCEIDA                                           </t>
  </si>
  <si>
    <t xml:space="preserve">GONZALEZ GALEON LUCEIDA                           </t>
  </si>
  <si>
    <t xml:space="preserve">PUNTO DE INFORMACION                              </t>
  </si>
  <si>
    <t xml:space="preserve">3114358714     </t>
  </si>
  <si>
    <t xml:space="preserve">70553718480                   </t>
  </si>
  <si>
    <t xml:space="preserve">1724           </t>
  </si>
  <si>
    <t xml:space="preserve">3103596787     </t>
  </si>
  <si>
    <t xml:space="preserve">70507468801                   </t>
  </si>
  <si>
    <t xml:space="preserve">2302      </t>
  </si>
  <si>
    <t xml:space="preserve">3233           </t>
  </si>
  <si>
    <t xml:space="preserve">ROBLES                        </t>
  </si>
  <si>
    <t xml:space="preserve">GONZALEZ ROBLES DIANA                             </t>
  </si>
  <si>
    <t xml:space="preserve">3216756060     </t>
  </si>
  <si>
    <t xml:space="preserve">70559929750                   </t>
  </si>
  <si>
    <t xml:space="preserve">1933           </t>
  </si>
  <si>
    <t xml:space="preserve">15660495            </t>
  </si>
  <si>
    <t xml:space="preserve">GUERRA                        </t>
  </si>
  <si>
    <t xml:space="preserve">JUAN                                              </t>
  </si>
  <si>
    <t xml:space="preserve">GUERRA CALLE JUAN                                 </t>
  </si>
  <si>
    <t xml:space="preserve">3122358734     </t>
  </si>
  <si>
    <t xml:space="preserve">70596221864                   </t>
  </si>
  <si>
    <t xml:space="preserve">366            </t>
  </si>
  <si>
    <t xml:space="preserve">92499496            </t>
  </si>
  <si>
    <t xml:space="preserve">APOLINAR                                          </t>
  </si>
  <si>
    <t xml:space="preserve">GUERRA RUIZ APOLINAR                              </t>
  </si>
  <si>
    <t xml:space="preserve">3135527607     </t>
  </si>
  <si>
    <t xml:space="preserve">70596221881                   </t>
  </si>
  <si>
    <t xml:space="preserve">246            </t>
  </si>
  <si>
    <t xml:space="preserve">GUEVARA                       </t>
  </si>
  <si>
    <t xml:space="preserve">MONTES                        </t>
  </si>
  <si>
    <t xml:space="preserve">MARIO                                             </t>
  </si>
  <si>
    <t xml:space="preserve">GUEVARA MONTES MARIO                              </t>
  </si>
  <si>
    <t xml:space="preserve">8364369        </t>
  </si>
  <si>
    <t xml:space="preserve">70596221902                   </t>
  </si>
  <si>
    <t xml:space="preserve">752            </t>
  </si>
  <si>
    <t xml:space="preserve">CAMPILLO                      </t>
  </si>
  <si>
    <t xml:space="preserve">GUZMAN CAMPILLO LUIS                              </t>
  </si>
  <si>
    <t xml:space="preserve">BARRIO METROPOLIS                                 </t>
  </si>
  <si>
    <t xml:space="preserve">3213596235     </t>
  </si>
  <si>
    <t xml:space="preserve">70522174180                   </t>
  </si>
  <si>
    <t xml:space="preserve">1618           </t>
  </si>
  <si>
    <t xml:space="preserve">43897624            </t>
  </si>
  <si>
    <t xml:space="preserve">SOLIPAZ                       </t>
  </si>
  <si>
    <t xml:space="preserve">MARSIRIS                                          </t>
  </si>
  <si>
    <t xml:space="preserve">GUZMAN SOLIPAZ MARSIRIS                           </t>
  </si>
  <si>
    <t xml:space="preserve">AUXILIAR ADMINISTRATIVO                           </t>
  </si>
  <si>
    <t xml:space="preserve">70513771248                   </t>
  </si>
  <si>
    <t xml:space="preserve">721            </t>
  </si>
  <si>
    <t xml:space="preserve">HERAZO                        </t>
  </si>
  <si>
    <t xml:space="preserve">SILGADO                       </t>
  </si>
  <si>
    <t xml:space="preserve">GIDO                                              </t>
  </si>
  <si>
    <t xml:space="preserve">HERAZO SILGADO GIDO                               </t>
  </si>
  <si>
    <t xml:space="preserve">MECANICO                                          </t>
  </si>
  <si>
    <t xml:space="preserve">3128342227     </t>
  </si>
  <si>
    <t xml:space="preserve">70530669864                   </t>
  </si>
  <si>
    <t xml:space="preserve">1481           </t>
  </si>
  <si>
    <t xml:space="preserve">HERNADEZ                      </t>
  </si>
  <si>
    <t xml:space="preserve">EVERLIDES                                         </t>
  </si>
  <si>
    <t xml:space="preserve">NUEVA ESPERANZA                                   </t>
  </si>
  <si>
    <t xml:space="preserve">3116247308     </t>
  </si>
  <si>
    <t xml:space="preserve">70553759542                   </t>
  </si>
  <si>
    <t xml:space="preserve">3210           </t>
  </si>
  <si>
    <t xml:space="preserve">FRANCISCO                                         </t>
  </si>
  <si>
    <t xml:space="preserve">HERNANDEZ  FRANCISCO                              </t>
  </si>
  <si>
    <t xml:space="preserve">LA VICTORIA                                       </t>
  </si>
  <si>
    <t xml:space="preserve">313 624 37 98  </t>
  </si>
  <si>
    <t xml:space="preserve">70553887141                   </t>
  </si>
  <si>
    <t xml:space="preserve">1695           </t>
  </si>
  <si>
    <t xml:space="preserve">BEJARANO                      </t>
  </si>
  <si>
    <t xml:space="preserve">HERNANDEZ BEJARANO JOSE                           </t>
  </si>
  <si>
    <t xml:space="preserve">LOS COMODATOS                                     </t>
  </si>
  <si>
    <t xml:space="preserve">315 819 60 92  </t>
  </si>
  <si>
    <t xml:space="preserve">70513055321                   </t>
  </si>
  <si>
    <t xml:space="preserve">1701           </t>
  </si>
  <si>
    <t xml:space="preserve">HERNANDEZ CUELLO JULIO                            </t>
  </si>
  <si>
    <t xml:space="preserve">70552696423                   </t>
  </si>
  <si>
    <t xml:space="preserve">1674           </t>
  </si>
  <si>
    <t xml:space="preserve">1040495394          </t>
  </si>
  <si>
    <t xml:space="preserve">DE HOYOS                      </t>
  </si>
  <si>
    <t xml:space="preserve">HERNANDEZ DE HOYOS JOSE                           </t>
  </si>
  <si>
    <t xml:space="preserve">BARRIO LAS BRISAS                                 </t>
  </si>
  <si>
    <t xml:space="preserve">3114260547     </t>
  </si>
  <si>
    <t xml:space="preserve">70525548960                   </t>
  </si>
  <si>
    <t xml:space="preserve">1116           </t>
  </si>
  <si>
    <t xml:space="preserve">HERSON                                            </t>
  </si>
  <si>
    <t xml:space="preserve">HERNANDEZ HERNANDEZ HERSON                        </t>
  </si>
  <si>
    <t xml:space="preserve">70530929866                   </t>
  </si>
  <si>
    <t xml:space="preserve">1195           </t>
  </si>
  <si>
    <t xml:space="preserve">1040493856          </t>
  </si>
  <si>
    <t xml:space="preserve">MAHECHA                       </t>
  </si>
  <si>
    <t xml:space="preserve">HERNANDEZ MAHECHA OSCAR                           </t>
  </si>
  <si>
    <t xml:space="preserve">8372001        </t>
  </si>
  <si>
    <t xml:space="preserve">413200046083                  </t>
  </si>
  <si>
    <t xml:space="preserve">365            </t>
  </si>
  <si>
    <t xml:space="preserve">1041086075          </t>
  </si>
  <si>
    <t xml:space="preserve">PASTRANA                      </t>
  </si>
  <si>
    <t xml:space="preserve">EDER                                              </t>
  </si>
  <si>
    <t xml:space="preserve">HERNANDEZ PASTRANA EDER                           </t>
  </si>
  <si>
    <t xml:space="preserve">CORREGIMIENTO PUERTO LOPEZ                        </t>
  </si>
  <si>
    <t xml:space="preserve">3106836987     </t>
  </si>
  <si>
    <t xml:space="preserve">70526352996                   </t>
  </si>
  <si>
    <t xml:space="preserve">1120           </t>
  </si>
  <si>
    <t xml:space="preserve">RIVERA                        </t>
  </si>
  <si>
    <t xml:space="preserve">ISAI                                              </t>
  </si>
  <si>
    <t xml:space="preserve">3147109047     </t>
  </si>
  <si>
    <t xml:space="preserve">70500000130                   </t>
  </si>
  <si>
    <t xml:space="preserve">3216           </t>
  </si>
  <si>
    <t xml:space="preserve">55300487            </t>
  </si>
  <si>
    <t xml:space="preserve">ROMERO                        </t>
  </si>
  <si>
    <t xml:space="preserve">VERONICA                                          </t>
  </si>
  <si>
    <t xml:space="preserve">HERNANDEZ ROMERO VERONICA                         </t>
  </si>
  <si>
    <t xml:space="preserve">APOYO CASA DE JUSTICIA PSICO                      </t>
  </si>
  <si>
    <t xml:space="preserve">3218606821     </t>
  </si>
  <si>
    <t xml:space="preserve">413200030373                  </t>
  </si>
  <si>
    <t xml:space="preserve">271            </t>
  </si>
  <si>
    <t xml:space="preserve">HERRERA                       </t>
  </si>
  <si>
    <t xml:space="preserve">MARCELA                                           </t>
  </si>
  <si>
    <t xml:space="preserve">VDA LA VICTORIA                                   </t>
  </si>
  <si>
    <t xml:space="preserve">3145257551     </t>
  </si>
  <si>
    <t xml:space="preserve">70574278889                   </t>
  </si>
  <si>
    <t xml:space="preserve">3240           </t>
  </si>
  <si>
    <t xml:space="preserve">HERRERA GAMBOA OSCAR                              </t>
  </si>
  <si>
    <t xml:space="preserve">COORDINADOR DE PROCESOS                           </t>
  </si>
  <si>
    <t xml:space="preserve">3137052527     </t>
  </si>
  <si>
    <t xml:space="preserve">70592989172                   </t>
  </si>
  <si>
    <t xml:space="preserve">2095           </t>
  </si>
  <si>
    <t xml:space="preserve">1040490523          </t>
  </si>
  <si>
    <t xml:space="preserve">HOYOS                         </t>
  </si>
  <si>
    <t xml:space="preserve">OCAMPO                        </t>
  </si>
  <si>
    <t xml:space="preserve">BERNARDO                                          </t>
  </si>
  <si>
    <t xml:space="preserve">HOYOS OCAMPO BERNARDO                             </t>
  </si>
  <si>
    <t xml:space="preserve">APOYO SEC AGRI GUARDA BOSQUES                     </t>
  </si>
  <si>
    <t xml:space="preserve">3127799795     </t>
  </si>
  <si>
    <t xml:space="preserve">70596221929                   </t>
  </si>
  <si>
    <t xml:space="preserve">298            </t>
  </si>
  <si>
    <t xml:space="preserve">43022132            </t>
  </si>
  <si>
    <t xml:space="preserve">JARAMILLO                     </t>
  </si>
  <si>
    <t xml:space="preserve">DIONE                                             </t>
  </si>
  <si>
    <t xml:space="preserve">JARAMILLO GALLEGO DIONE                           </t>
  </si>
  <si>
    <t xml:space="preserve">3137252422     </t>
  </si>
  <si>
    <t xml:space="preserve">70596221937                   </t>
  </si>
  <si>
    <t xml:space="preserve">284            </t>
  </si>
  <si>
    <t xml:space="preserve">MELISA                                            </t>
  </si>
  <si>
    <t xml:space="preserve">JIMENEZ ARROYO MELISA                             </t>
  </si>
  <si>
    <t xml:space="preserve">70510956638                   </t>
  </si>
  <si>
    <t xml:space="preserve">1165           </t>
  </si>
  <si>
    <t xml:space="preserve">LASCARRO                      </t>
  </si>
  <si>
    <t xml:space="preserve">GUTIERREZ                     </t>
  </si>
  <si>
    <t xml:space="preserve">AMARIDIS                                          </t>
  </si>
  <si>
    <t xml:space="preserve">LASCARRO GUTIERREZ AMARIDIS                       </t>
  </si>
  <si>
    <t xml:space="preserve">COORDINADOR DEL ADULTO MAYOR                      </t>
  </si>
  <si>
    <t xml:space="preserve">3142310251     </t>
  </si>
  <si>
    <t xml:space="preserve">70596221970                   </t>
  </si>
  <si>
    <t xml:space="preserve">753            </t>
  </si>
  <si>
    <t xml:space="preserve">LOBO                          </t>
  </si>
  <si>
    <t xml:space="preserve">COBO                          </t>
  </si>
  <si>
    <t xml:space="preserve">LOBO COBO JOSE                                    </t>
  </si>
  <si>
    <t xml:space="preserve">3136951846     </t>
  </si>
  <si>
    <t xml:space="preserve">70532942592                   </t>
  </si>
  <si>
    <t xml:space="preserve">1277           </t>
  </si>
  <si>
    <t xml:space="preserve">LOBO MARTINEZ FRANKLIN                            </t>
  </si>
  <si>
    <t xml:space="preserve">8703771        </t>
  </si>
  <si>
    <t xml:space="preserve">70540158248                   </t>
  </si>
  <si>
    <t xml:space="preserve">1433           </t>
  </si>
  <si>
    <t xml:space="preserve">LONDOÑO BUSTAMANTE LUIS                           </t>
  </si>
  <si>
    <t xml:space="preserve">3117231387     </t>
  </si>
  <si>
    <t xml:space="preserve">70596221996                   </t>
  </si>
  <si>
    <t xml:space="preserve">409            </t>
  </si>
  <si>
    <t xml:space="preserve">8201391             </t>
  </si>
  <si>
    <t xml:space="preserve">MARSIGLIA                     </t>
  </si>
  <si>
    <t xml:space="preserve">LONDOÑO MARSIGLIA LUIS                            </t>
  </si>
  <si>
    <t xml:space="preserve">APOYO TEC. SEC. DE AGRICULTURA                    </t>
  </si>
  <si>
    <t xml:space="preserve">3122796456     </t>
  </si>
  <si>
    <t xml:space="preserve">70553837799                   </t>
  </si>
  <si>
    <t xml:space="preserve">1763           </t>
  </si>
  <si>
    <t xml:space="preserve">INGRID                                            </t>
  </si>
  <si>
    <t xml:space="preserve">LONDOÑO RAMIREZ INGRID                            </t>
  </si>
  <si>
    <t xml:space="preserve">BARRIO LA Y                                       </t>
  </si>
  <si>
    <t xml:space="preserve">3128190514     </t>
  </si>
  <si>
    <t xml:space="preserve">1167           </t>
  </si>
  <si>
    <t xml:space="preserve">LONDOÑO RUIZ LUZ                                  </t>
  </si>
  <si>
    <t xml:space="preserve">SERV. GENERALES ESPECIAL                          </t>
  </si>
  <si>
    <t xml:space="preserve">3116567572     </t>
  </si>
  <si>
    <t xml:space="preserve">70525516111                   </t>
  </si>
  <si>
    <t xml:space="preserve">1620           </t>
  </si>
  <si>
    <t xml:space="preserve">LOPEZ  CARLOS                                     </t>
  </si>
  <si>
    <t xml:space="preserve">70553836504                   </t>
  </si>
  <si>
    <t xml:space="preserve">2946           </t>
  </si>
  <si>
    <t xml:space="preserve">VDA LOS LAURELES                                  </t>
  </si>
  <si>
    <t xml:space="preserve">3203764602     </t>
  </si>
  <si>
    <t xml:space="preserve">70500014545                   </t>
  </si>
  <si>
    <t xml:space="preserve">3208           </t>
  </si>
  <si>
    <t xml:space="preserve">3671591             </t>
  </si>
  <si>
    <t xml:space="preserve">LOPEZ CONTRERAS JOSE                              </t>
  </si>
  <si>
    <t xml:space="preserve">3128441693     </t>
  </si>
  <si>
    <t xml:space="preserve">70553759933                   </t>
  </si>
  <si>
    <t xml:space="preserve">1760           </t>
  </si>
  <si>
    <t xml:space="preserve">CRISTIAN                                          </t>
  </si>
  <si>
    <t xml:space="preserve">LOPEZ GOMEZ CRISTIAN                              </t>
  </si>
  <si>
    <t xml:space="preserve">ENLACE DE GOBIERNO EN LINEA                       </t>
  </si>
  <si>
    <t xml:space="preserve">322 678 89 31  </t>
  </si>
  <si>
    <t xml:space="preserve">70553759810                   </t>
  </si>
  <si>
    <t xml:space="preserve">1733           </t>
  </si>
  <si>
    <t xml:space="preserve">ELIANA                                            </t>
  </si>
  <si>
    <t xml:space="preserve">LOPEZ GOMEZ ELIANA                                </t>
  </si>
  <si>
    <t xml:space="preserve">AUX. ADMON. SEC. AGRICULTURA                      </t>
  </si>
  <si>
    <t xml:space="preserve">310 500 12 63  </t>
  </si>
  <si>
    <t xml:space="preserve">55331065993                   </t>
  </si>
  <si>
    <t xml:space="preserve">1746           </t>
  </si>
  <si>
    <t xml:space="preserve">LOPEZ HERNANDEZ JOSE                              </t>
  </si>
  <si>
    <t xml:space="preserve">70514037998                   </t>
  </si>
  <si>
    <t xml:space="preserve">1161           </t>
  </si>
  <si>
    <t xml:space="preserve">LOPEZ MARTINEZ JORGE                              </t>
  </si>
  <si>
    <t xml:space="preserve">3106140778     </t>
  </si>
  <si>
    <t xml:space="preserve">70596222011                   </t>
  </si>
  <si>
    <t xml:space="preserve">1162           </t>
  </si>
  <si>
    <t xml:space="preserve">MARVAL                        </t>
  </si>
  <si>
    <t xml:space="preserve">LOPEZ MARVAL MARIA                                </t>
  </si>
  <si>
    <t xml:space="preserve">CR 48 B 51 24                                     </t>
  </si>
  <si>
    <t xml:space="preserve">3146364455     </t>
  </si>
  <si>
    <t xml:space="preserve">70563625854                   </t>
  </si>
  <si>
    <t xml:space="preserve">2947           </t>
  </si>
  <si>
    <t xml:space="preserve">RICARDO                       </t>
  </si>
  <si>
    <t xml:space="preserve">PAOLA                                             </t>
  </si>
  <si>
    <t xml:space="preserve">LOPEZ RICARDO PAOLA                               </t>
  </si>
  <si>
    <t xml:space="preserve">ATENCION AL USUARIO                               </t>
  </si>
  <si>
    <t xml:space="preserve">3143243399     </t>
  </si>
  <si>
    <t xml:space="preserve">70594605533                   </t>
  </si>
  <si>
    <t xml:space="preserve">368            </t>
  </si>
  <si>
    <t xml:space="preserve">TUIRAN                        </t>
  </si>
  <si>
    <t xml:space="preserve">ARNODIO                                           </t>
  </si>
  <si>
    <t xml:space="preserve">LOPEZ TUIRAN ARNODIO                              </t>
  </si>
  <si>
    <t xml:space="preserve">70596222038                   </t>
  </si>
  <si>
    <t xml:space="preserve">757            </t>
  </si>
  <si>
    <t xml:space="preserve">1040500383          </t>
  </si>
  <si>
    <t xml:space="preserve">LORA                          </t>
  </si>
  <si>
    <t xml:space="preserve">LORA ESPEJO JESUS                                 </t>
  </si>
  <si>
    <t xml:space="preserve">BARRIO LA ESMERALDA                               </t>
  </si>
  <si>
    <t xml:space="preserve">3137912343     </t>
  </si>
  <si>
    <t xml:space="preserve">70525549818                   </t>
  </si>
  <si>
    <t xml:space="preserve">1107           </t>
  </si>
  <si>
    <t xml:space="preserve">8201513             </t>
  </si>
  <si>
    <t xml:space="preserve">LUNA                          </t>
  </si>
  <si>
    <t xml:space="preserve">ACOSTA                        </t>
  </si>
  <si>
    <t xml:space="preserve">LUNA ACOSTA CARLOS                                </t>
  </si>
  <si>
    <t xml:space="preserve">LAS SANDINAS                                      </t>
  </si>
  <si>
    <t xml:space="preserve">3118184480     </t>
  </si>
  <si>
    <t xml:space="preserve">70594744886                   </t>
  </si>
  <si>
    <t xml:space="preserve">1122           </t>
  </si>
  <si>
    <t xml:space="preserve">15304589            </t>
  </si>
  <si>
    <t xml:space="preserve">MACEA                         </t>
  </si>
  <si>
    <t xml:space="preserve">BRACAMONTE                    </t>
  </si>
  <si>
    <t xml:space="preserve">MACEA BRACAMONTE JOSE                             </t>
  </si>
  <si>
    <t xml:space="preserve">PORTERO PUERTO LOPEZ                              </t>
  </si>
  <si>
    <t xml:space="preserve">70596222046                   </t>
  </si>
  <si>
    <t xml:space="preserve">318            </t>
  </si>
  <si>
    <t xml:space="preserve">43745634            </t>
  </si>
  <si>
    <t xml:space="preserve">MADRID GONZALEZ MARIA                             </t>
  </si>
  <si>
    <t xml:space="preserve">ASEGURAMIENTO (SECRETARIA DE)                     </t>
  </si>
  <si>
    <t xml:space="preserve">3128626040     </t>
  </si>
  <si>
    <t xml:space="preserve">37150379319                   </t>
  </si>
  <si>
    <t xml:space="preserve">1775           </t>
  </si>
  <si>
    <t xml:space="preserve">10905895            </t>
  </si>
  <si>
    <t xml:space="preserve">RAFAEL                                            </t>
  </si>
  <si>
    <t xml:space="preserve">MADRID MONTES RAFAEL                              </t>
  </si>
  <si>
    <t xml:space="preserve">PORTERO ANCIANATO                                 </t>
  </si>
  <si>
    <t xml:space="preserve">70596222054                   </t>
  </si>
  <si>
    <t xml:space="preserve">241            </t>
  </si>
  <si>
    <t xml:space="preserve">43692505            </t>
  </si>
  <si>
    <t xml:space="preserve">MARINO                        </t>
  </si>
  <si>
    <t xml:space="preserve">MIRELLA                                           </t>
  </si>
  <si>
    <t xml:space="preserve">MARINO GUTIERREZ MIRELLA                          </t>
  </si>
  <si>
    <t xml:space="preserve">3117361721     </t>
  </si>
  <si>
    <t xml:space="preserve">70596222062                   </t>
  </si>
  <si>
    <t xml:space="preserve">508            </t>
  </si>
  <si>
    <t xml:space="preserve">MARMOL                        </t>
  </si>
  <si>
    <t xml:space="preserve">CARO                          </t>
  </si>
  <si>
    <t xml:space="preserve">EPIMELIO                                          </t>
  </si>
  <si>
    <t xml:space="preserve">MARMOL CARO EPIMELIO                              </t>
  </si>
  <si>
    <t xml:space="preserve">32110646671    </t>
  </si>
  <si>
    <t xml:space="preserve">70596222071                   </t>
  </si>
  <si>
    <t xml:space="preserve">954            </t>
  </si>
  <si>
    <t xml:space="preserve">YAMILA                                            </t>
  </si>
  <si>
    <t xml:space="preserve">MARTINEZ  YAMILA                                  </t>
  </si>
  <si>
    <t xml:space="preserve">3105249080     </t>
  </si>
  <si>
    <t xml:space="preserve">70596222097                   </t>
  </si>
  <si>
    <t xml:space="preserve">759            </t>
  </si>
  <si>
    <t xml:space="preserve">1040497644          </t>
  </si>
  <si>
    <t xml:space="preserve">ALMANZA                       </t>
  </si>
  <si>
    <t xml:space="preserve">MARTINEZ ALMANZA CINDY                            </t>
  </si>
  <si>
    <t xml:space="preserve">ASISTENTE ADM. CASA JUSTICIA                      </t>
  </si>
  <si>
    <t xml:space="preserve">3147616686     </t>
  </si>
  <si>
    <t xml:space="preserve">70553761831                   </t>
  </si>
  <si>
    <t xml:space="preserve">1766           </t>
  </si>
  <si>
    <t xml:space="preserve">18770028            </t>
  </si>
  <si>
    <t xml:space="preserve">ANTONIO                       </t>
  </si>
  <si>
    <t xml:space="preserve">HUMBERTO                                          </t>
  </si>
  <si>
    <t xml:space="preserve">MARTINEZ ANTONIO HUMBERTO                         </t>
  </si>
  <si>
    <t xml:space="preserve">3148790148     </t>
  </si>
  <si>
    <t xml:space="preserve">70525655677                   </t>
  </si>
  <si>
    <t xml:space="preserve">1111           </t>
  </si>
  <si>
    <t xml:space="preserve">3673503             </t>
  </si>
  <si>
    <t xml:space="preserve">ROSEMEL                                           </t>
  </si>
  <si>
    <t xml:space="preserve">MARTINEZ ATENCIA ROSEMEL                          </t>
  </si>
  <si>
    <t xml:space="preserve">APOYO INSPECTOR CLAVER                            </t>
  </si>
  <si>
    <t xml:space="preserve">3105367787     </t>
  </si>
  <si>
    <t xml:space="preserve">413200037378                  </t>
  </si>
  <si>
    <t xml:space="preserve">333            </t>
  </si>
  <si>
    <t xml:space="preserve">1040498390          </t>
  </si>
  <si>
    <t xml:space="preserve">DAVINSON                                          </t>
  </si>
  <si>
    <t xml:space="preserve">MARTINEZ BORJA DAVINSON                           </t>
  </si>
  <si>
    <t xml:space="preserve">APOYO ENCUESTA SISBEN                             </t>
  </si>
  <si>
    <t xml:space="preserve">3137823399     </t>
  </si>
  <si>
    <t xml:space="preserve">70596222101                   </t>
  </si>
  <si>
    <t xml:space="preserve">339            </t>
  </si>
  <si>
    <t xml:space="preserve">JANERIS                                           </t>
  </si>
  <si>
    <t xml:space="preserve">MARTINEZ DURAN JANERIS                            </t>
  </si>
  <si>
    <t xml:space="preserve">COORDINADOR ADULTO MAYO PTO.                      </t>
  </si>
  <si>
    <t xml:space="preserve">3116162095     </t>
  </si>
  <si>
    <t xml:space="preserve">70596222127                   </t>
  </si>
  <si>
    <t xml:space="preserve">937            </t>
  </si>
  <si>
    <t xml:space="preserve">KELLYS                                            </t>
  </si>
  <si>
    <t xml:space="preserve">MARTINEZ FLOREZ KELLYS                            </t>
  </si>
  <si>
    <t xml:space="preserve">APOYO REGISTRADURIA                               </t>
  </si>
  <si>
    <t xml:space="preserve">BARRIOS LAS DELICIAS                              </t>
  </si>
  <si>
    <t xml:space="preserve">3122191498     </t>
  </si>
  <si>
    <t xml:space="preserve">70585964881                   </t>
  </si>
  <si>
    <t xml:space="preserve">970            </t>
  </si>
  <si>
    <t xml:space="preserve">MARTINEZ MARTINEZ CARLOS                          </t>
  </si>
  <si>
    <t xml:space="preserve">3216777728     </t>
  </si>
  <si>
    <t xml:space="preserve">404            </t>
  </si>
  <si>
    <t xml:space="preserve">MARTINEZ ROMERO JOSE                              </t>
  </si>
  <si>
    <t xml:space="preserve">INGRESO Y SALIDA DE PERSONAL                      </t>
  </si>
  <si>
    <t xml:space="preserve">3128769550     </t>
  </si>
  <si>
    <t xml:space="preserve">70596222151                   </t>
  </si>
  <si>
    <t xml:space="preserve">1207           </t>
  </si>
  <si>
    <t xml:space="preserve">1040497036          </t>
  </si>
  <si>
    <t xml:space="preserve">MARZAL                        </t>
  </si>
  <si>
    <t xml:space="preserve">SANDY                                             </t>
  </si>
  <si>
    <t xml:space="preserve">MARZAL ALFARO SANDY                               </t>
  </si>
  <si>
    <t xml:space="preserve">ASEADORA EL PROGRESO                              </t>
  </si>
  <si>
    <t xml:space="preserve">3122169206     </t>
  </si>
  <si>
    <t xml:space="preserve">70596222160                   </t>
  </si>
  <si>
    <t xml:space="preserve">291            </t>
  </si>
  <si>
    <t xml:space="preserve">1098726657          </t>
  </si>
  <si>
    <t xml:space="preserve">CAROLINA                                          </t>
  </si>
  <si>
    <t xml:space="preserve">MEDINA ATENCIA CAROLINA                           </t>
  </si>
  <si>
    <t xml:space="preserve">JEFE DE ENFERMERIA 2                              </t>
  </si>
  <si>
    <t xml:space="preserve">3213643675     </t>
  </si>
  <si>
    <t xml:space="preserve">70577912228                   </t>
  </si>
  <si>
    <t xml:space="preserve">1755           </t>
  </si>
  <si>
    <t xml:space="preserve">76700269            </t>
  </si>
  <si>
    <t xml:space="preserve">MEJIA                         </t>
  </si>
  <si>
    <t xml:space="preserve">MEJIA MARTINEZ CESAR                              </t>
  </si>
  <si>
    <t xml:space="preserve">ZONAS VERDES PTO CLAVER                           </t>
  </si>
  <si>
    <t xml:space="preserve">3143378419     </t>
  </si>
  <si>
    <t xml:space="preserve">70596222178                   </t>
  </si>
  <si>
    <t xml:space="preserve">315            </t>
  </si>
  <si>
    <t xml:space="preserve">MELENDEZ                      </t>
  </si>
  <si>
    <t xml:space="preserve">SILVA                         </t>
  </si>
  <si>
    <t xml:space="preserve">PETRONA                                           </t>
  </si>
  <si>
    <t xml:space="preserve">MELENDEZ SILVA PETRONA                            </t>
  </si>
  <si>
    <t xml:space="preserve">CONTROL GASOLINA                                  </t>
  </si>
  <si>
    <t xml:space="preserve">3135965205     </t>
  </si>
  <si>
    <t xml:space="preserve">70596222194                   </t>
  </si>
  <si>
    <t xml:space="preserve">961            </t>
  </si>
  <si>
    <t xml:space="preserve">MELENDREZ                     </t>
  </si>
  <si>
    <t xml:space="preserve">MELENDREZ SILVA JUAN                              </t>
  </si>
  <si>
    <t xml:space="preserve">CONTROL DE GASOLINA                               </t>
  </si>
  <si>
    <t xml:space="preserve">3146020491     </t>
  </si>
  <si>
    <t xml:space="preserve">70596222216                   </t>
  </si>
  <si>
    <t xml:space="preserve">963            </t>
  </si>
  <si>
    <t xml:space="preserve">MENA                          </t>
  </si>
  <si>
    <t xml:space="preserve">BRESSLY                                           </t>
  </si>
  <si>
    <t xml:space="preserve">MENA MORALES BRESSLY                              </t>
  </si>
  <si>
    <t xml:space="preserve">AUXILIAR DE RECURSOS HUMANOS                      </t>
  </si>
  <si>
    <t xml:space="preserve">321 633 08 26  </t>
  </si>
  <si>
    <t xml:space="preserve">70554271144                   </t>
  </si>
  <si>
    <t xml:space="preserve">1909           </t>
  </si>
  <si>
    <t xml:space="preserve">MENDEZ                        </t>
  </si>
  <si>
    <t xml:space="preserve">LIDIS                                             </t>
  </si>
  <si>
    <t xml:space="preserve">MENDEZ CASTILLO LIDIS                             </t>
  </si>
  <si>
    <t xml:space="preserve">ASISTENTE ADMI. SEC. EDUCACION                    </t>
  </si>
  <si>
    <t xml:space="preserve">URBNIZACION LOS ALMENDRO                          </t>
  </si>
  <si>
    <t xml:space="preserve">3104253935     </t>
  </si>
  <si>
    <t xml:space="preserve">70517124506                   </t>
  </si>
  <si>
    <t xml:space="preserve">1727           </t>
  </si>
  <si>
    <t xml:space="preserve">78321448            </t>
  </si>
  <si>
    <t xml:space="preserve">OSORIO                        </t>
  </si>
  <si>
    <t xml:space="preserve">MENDEZ OSORIO JOSE                                </t>
  </si>
  <si>
    <t xml:space="preserve">CELADOR I.E EL BAGRE                              </t>
  </si>
  <si>
    <t xml:space="preserve">3104261916     </t>
  </si>
  <si>
    <t xml:space="preserve">413200045109                  </t>
  </si>
  <si>
    <t xml:space="preserve">317            </t>
  </si>
  <si>
    <t xml:space="preserve">3136875426     </t>
  </si>
  <si>
    <t xml:space="preserve">70540097800                   </t>
  </si>
  <si>
    <t xml:space="preserve">3223           </t>
  </si>
  <si>
    <t xml:space="preserve">8363340             </t>
  </si>
  <si>
    <t xml:space="preserve">MERCADO                       </t>
  </si>
  <si>
    <t xml:space="preserve">MARRUGO                       </t>
  </si>
  <si>
    <t xml:space="preserve">EDWIN                                             </t>
  </si>
  <si>
    <t xml:space="preserve">MERCADO MARRUGO EDWIN                             </t>
  </si>
  <si>
    <t xml:space="preserve">3195921831     </t>
  </si>
  <si>
    <t xml:space="preserve">20332830105                   </t>
  </si>
  <si>
    <t xml:space="preserve">1768           </t>
  </si>
  <si>
    <t xml:space="preserve">JONHY                                             </t>
  </si>
  <si>
    <t xml:space="preserve">MERCADO MERCADO JONHY                             </t>
  </si>
  <si>
    <t xml:space="preserve">313 573 02 89  </t>
  </si>
  <si>
    <t xml:space="preserve">70553837659                   </t>
  </si>
  <si>
    <t xml:space="preserve">1689           </t>
  </si>
  <si>
    <t xml:space="preserve">TORO                          </t>
  </si>
  <si>
    <t xml:space="preserve">PEDRO                                             </t>
  </si>
  <si>
    <t xml:space="preserve">MERCADO TORO PEDRO                                </t>
  </si>
  <si>
    <t xml:space="preserve">ASEADORA CASA DE LA CULTURA                       </t>
  </si>
  <si>
    <t xml:space="preserve">3128251886     </t>
  </si>
  <si>
    <t xml:space="preserve">70596222232                   </t>
  </si>
  <si>
    <t xml:space="preserve">940            </t>
  </si>
  <si>
    <t xml:space="preserve">RETAMOZA                      </t>
  </si>
  <si>
    <t xml:space="preserve">SAIDIS                                            </t>
  </si>
  <si>
    <t xml:space="preserve">MESA RETAMOZA SAIDIS                              </t>
  </si>
  <si>
    <t xml:space="preserve">APOYO ASISTENCIAL                                 </t>
  </si>
  <si>
    <t xml:space="preserve">8371145        </t>
  </si>
  <si>
    <t xml:space="preserve">70596222259                   </t>
  </si>
  <si>
    <t xml:space="preserve">989            </t>
  </si>
  <si>
    <t xml:space="preserve">SANCHEZ                       </t>
  </si>
  <si>
    <t xml:space="preserve">MESA SANCHEZ CARLOS                               </t>
  </si>
  <si>
    <t xml:space="preserve">70554089664                   </t>
  </si>
  <si>
    <t xml:space="preserve">1686           </t>
  </si>
  <si>
    <t xml:space="preserve">MIRANDA                       </t>
  </si>
  <si>
    <t xml:space="preserve">DARLYS                                            </t>
  </si>
  <si>
    <t xml:space="preserve">MIRANDA MORENO DARLYS                             </t>
  </si>
  <si>
    <t xml:space="preserve">AUX. ADMON. FISCALIA                              </t>
  </si>
  <si>
    <t xml:space="preserve">BUENOS AIRES                                      </t>
  </si>
  <si>
    <t xml:space="preserve">3147054368     </t>
  </si>
  <si>
    <t xml:space="preserve">70553866811                   </t>
  </si>
  <si>
    <t xml:space="preserve">1910           </t>
  </si>
  <si>
    <t xml:space="preserve">8201030             </t>
  </si>
  <si>
    <t xml:space="preserve">SOTO                          </t>
  </si>
  <si>
    <t xml:space="preserve">JADER                                             </t>
  </si>
  <si>
    <t xml:space="preserve">MIRANDA SOTO JADER                                </t>
  </si>
  <si>
    <t xml:space="preserve">PORTERO PALACIO                                   </t>
  </si>
  <si>
    <t xml:space="preserve">3147473673     </t>
  </si>
  <si>
    <t xml:space="preserve">70596222267                   </t>
  </si>
  <si>
    <t xml:space="preserve">239            </t>
  </si>
  <si>
    <t xml:space="preserve">MOLINA                        </t>
  </si>
  <si>
    <t xml:space="preserve">CARPIO                        </t>
  </si>
  <si>
    <t xml:space="preserve">ROCIMBEL                                          </t>
  </si>
  <si>
    <t xml:space="preserve">MOLINA CARPIO ROCIMBEL                            </t>
  </si>
  <si>
    <t xml:space="preserve">3134469252     </t>
  </si>
  <si>
    <t xml:space="preserve">70519772025                   </t>
  </si>
  <si>
    <t xml:space="preserve">1703           </t>
  </si>
  <si>
    <t xml:space="preserve">ROJAS                         </t>
  </si>
  <si>
    <t xml:space="preserve">CLARA                                             </t>
  </si>
  <si>
    <t xml:space="preserve">CASA LOMA                                         </t>
  </si>
  <si>
    <t xml:space="preserve">3122919197     </t>
  </si>
  <si>
    <t xml:space="preserve">37153741230                   </t>
  </si>
  <si>
    <t xml:space="preserve">3211           </t>
  </si>
  <si>
    <t xml:space="preserve">AYDA                                              </t>
  </si>
  <si>
    <t xml:space="preserve">MONTALVO AVILA AYDA                               </t>
  </si>
  <si>
    <t xml:space="preserve">3145524279     </t>
  </si>
  <si>
    <t xml:space="preserve">70596222275                   </t>
  </si>
  <si>
    <t xml:space="preserve">EPS009    </t>
  </si>
  <si>
    <t xml:space="preserve">369            </t>
  </si>
  <si>
    <t xml:space="preserve">SOLANO                        </t>
  </si>
  <si>
    <t xml:space="preserve">MARLY                                             </t>
  </si>
  <si>
    <t xml:space="preserve">MONTALVO SOLANO MARLY                             </t>
  </si>
  <si>
    <t xml:space="preserve">APOYO ARCHIVO                                     </t>
  </si>
  <si>
    <t xml:space="preserve">PRASEOYMMTO. SUB- AUX. ARCHIVO                                                                      </t>
  </si>
  <si>
    <t xml:space="preserve">3117163611     </t>
  </si>
  <si>
    <t xml:space="preserve">70596222291                   </t>
  </si>
  <si>
    <t xml:space="preserve">764            </t>
  </si>
  <si>
    <t xml:space="preserve">MONTIEL                       </t>
  </si>
  <si>
    <t xml:space="preserve">ORTIZ                         </t>
  </si>
  <si>
    <t xml:space="preserve">JAVIER                                            </t>
  </si>
  <si>
    <t xml:space="preserve">AUXILIAR PORTERIA Y APOYO LOGI                    </t>
  </si>
  <si>
    <t xml:space="preserve">LOS ANGELES                                       </t>
  </si>
  <si>
    <t xml:space="preserve">3122320978     </t>
  </si>
  <si>
    <t xml:space="preserve">70508943235                   </t>
  </si>
  <si>
    <t xml:space="preserve">3241           </t>
  </si>
  <si>
    <t xml:space="preserve">43895183            </t>
  </si>
  <si>
    <t xml:space="preserve">PAYARES                       </t>
  </si>
  <si>
    <t xml:space="preserve">RAQUEL                                            </t>
  </si>
  <si>
    <t xml:space="preserve">MONTIEL PAYARES RAQUEL                            </t>
  </si>
  <si>
    <t xml:space="preserve">8370420        </t>
  </si>
  <si>
    <t xml:space="preserve">70596222305                   </t>
  </si>
  <si>
    <t xml:space="preserve">263            </t>
  </si>
  <si>
    <t xml:space="preserve">MORALES MUÑOZ CESAR                               </t>
  </si>
  <si>
    <t xml:space="preserve">SERIVICIOS GENERALES                              </t>
  </si>
  <si>
    <t xml:space="preserve">3205576819     </t>
  </si>
  <si>
    <t xml:space="preserve">70533292206                   </t>
  </si>
  <si>
    <t xml:space="preserve">1280           </t>
  </si>
  <si>
    <t xml:space="preserve">MORELO                        </t>
  </si>
  <si>
    <t xml:space="preserve">XIOMARA                                           </t>
  </si>
  <si>
    <t xml:space="preserve">MORELO  XIOMARA                                   </t>
  </si>
  <si>
    <t xml:space="preserve">ASEO CBA                                          </t>
  </si>
  <si>
    <t xml:space="preserve">ALTO LAS BRISAS                                   </t>
  </si>
  <si>
    <t xml:space="preserve">3142394281     </t>
  </si>
  <si>
    <t xml:space="preserve">70572238201                   </t>
  </si>
  <si>
    <t xml:space="preserve">2103           </t>
  </si>
  <si>
    <t xml:space="preserve">MORELO ROMERO CARLOS                              </t>
  </si>
  <si>
    <t xml:space="preserve">3135731514     </t>
  </si>
  <si>
    <t xml:space="preserve">70596222313                   </t>
  </si>
  <si>
    <t xml:space="preserve">964            </t>
  </si>
  <si>
    <t xml:space="preserve">3671470             </t>
  </si>
  <si>
    <t xml:space="preserve">TEODORO                                           </t>
  </si>
  <si>
    <t xml:space="preserve">MORENO AVILES TEODORO                             </t>
  </si>
  <si>
    <t xml:space="preserve">PORTERO I.E. EL BAGRE PORTUGAL                    </t>
  </si>
  <si>
    <t xml:space="preserve">3671470        </t>
  </si>
  <si>
    <t xml:space="preserve">70596222321                   </t>
  </si>
  <si>
    <t xml:space="preserve">285            </t>
  </si>
  <si>
    <t xml:space="preserve">8363212             </t>
  </si>
  <si>
    <t xml:space="preserve">URDA                          </t>
  </si>
  <si>
    <t xml:space="preserve">ARLEY                                             </t>
  </si>
  <si>
    <t xml:space="preserve">MORENO URDA ARLEY                                 </t>
  </si>
  <si>
    <t xml:space="preserve">3207874988     </t>
  </si>
  <si>
    <t xml:space="preserve">70542888383                   </t>
  </si>
  <si>
    <t xml:space="preserve">1453           </t>
  </si>
  <si>
    <t xml:space="preserve">43896755            </t>
  </si>
  <si>
    <t xml:space="preserve">VELEZ                         </t>
  </si>
  <si>
    <t xml:space="preserve">BLANCA                                            </t>
  </si>
  <si>
    <t xml:space="preserve">MORENO VELEZ BLANCA                               </t>
  </si>
  <si>
    <t xml:space="preserve">APOYO FAMILIAR EN ACCION                          </t>
  </si>
  <si>
    <t xml:space="preserve">8370451        </t>
  </si>
  <si>
    <t xml:space="preserve">413200036606                  </t>
  </si>
  <si>
    <t xml:space="preserve">268            </t>
  </si>
  <si>
    <t xml:space="preserve">MOSQUERA  JOSE                                    </t>
  </si>
  <si>
    <t xml:space="preserve">320 710 81 04  </t>
  </si>
  <si>
    <t xml:space="preserve">70553755491                   </t>
  </si>
  <si>
    <t xml:space="preserve">1692           </t>
  </si>
  <si>
    <t xml:space="preserve">1007225979          </t>
  </si>
  <si>
    <t xml:space="preserve">HURTADO                       </t>
  </si>
  <si>
    <t xml:space="preserve">MOSQUERA HURTADO JOSE                             </t>
  </si>
  <si>
    <t xml:space="preserve">CELADOR SENA                                      </t>
  </si>
  <si>
    <t xml:space="preserve">3216274297     </t>
  </si>
  <si>
    <t xml:space="preserve">70596222348                   </t>
  </si>
  <si>
    <t xml:space="preserve">287            </t>
  </si>
  <si>
    <t xml:space="preserve">PEREA                         </t>
  </si>
  <si>
    <t xml:space="preserve">MIRYAM                                            </t>
  </si>
  <si>
    <t xml:space="preserve">MOSQUERA PEREA MIRYAM                             </t>
  </si>
  <si>
    <t xml:space="preserve">70596222364                   </t>
  </si>
  <si>
    <t xml:space="preserve">1125           </t>
  </si>
  <si>
    <t xml:space="preserve">LANCE                         </t>
  </si>
  <si>
    <t xml:space="preserve">DANIEL                                            </t>
  </si>
  <si>
    <t xml:space="preserve">NAVARRO LANCE DANIEL                              </t>
  </si>
  <si>
    <t xml:space="preserve">ADMINISTRADOR PARQUEADERO                         </t>
  </si>
  <si>
    <t xml:space="preserve">20 DE JULIO                                       </t>
  </si>
  <si>
    <t xml:space="preserve">3226531396     </t>
  </si>
  <si>
    <t xml:space="preserve">70553893117                   </t>
  </si>
  <si>
    <t xml:space="preserve">2036           </t>
  </si>
  <si>
    <t xml:space="preserve">50944333            </t>
  </si>
  <si>
    <t xml:space="preserve">PARRA                         </t>
  </si>
  <si>
    <t xml:space="preserve">FRANCIA                                           </t>
  </si>
  <si>
    <t xml:space="preserve">NAVARRO PARRA FRANCIA                             </t>
  </si>
  <si>
    <t xml:space="preserve">APOYO SECRETARIA PTO CLAVER                       </t>
  </si>
  <si>
    <t xml:space="preserve">3126512370     </t>
  </si>
  <si>
    <t xml:space="preserve">70596222381                   </t>
  </si>
  <si>
    <t xml:space="preserve">380            </t>
  </si>
  <si>
    <t xml:space="preserve">NISPERUZA                     </t>
  </si>
  <si>
    <t xml:space="preserve">PADILLA                       </t>
  </si>
  <si>
    <t xml:space="preserve">ABEL                                              </t>
  </si>
  <si>
    <t xml:space="preserve">NISPERUZA PADILLA ABEL                            </t>
  </si>
  <si>
    <t xml:space="preserve">PORTERO CENTRO DIA NOCHE                          </t>
  </si>
  <si>
    <t xml:space="preserve">3106401123     </t>
  </si>
  <si>
    <t xml:space="preserve">70596222399                   </t>
  </si>
  <si>
    <t xml:space="preserve">513            </t>
  </si>
  <si>
    <t xml:space="preserve">44120386            </t>
  </si>
  <si>
    <t xml:space="preserve">NIÑO                          </t>
  </si>
  <si>
    <t xml:space="preserve">ANIA                                              </t>
  </si>
  <si>
    <t xml:space="preserve">NIÑO ALVAREZ ANIA                                 </t>
  </si>
  <si>
    <t xml:space="preserve">PSICOLOGA                                         </t>
  </si>
  <si>
    <t xml:space="preserve">413200046245                  </t>
  </si>
  <si>
    <t xml:space="preserve">386            </t>
  </si>
  <si>
    <t xml:space="preserve">OBANDO                        </t>
  </si>
  <si>
    <t xml:space="preserve">ESPINOSA                      </t>
  </si>
  <si>
    <t xml:space="preserve">YANT                                              </t>
  </si>
  <si>
    <t xml:space="preserve">OBANDO ESPINOSA YANT                              </t>
  </si>
  <si>
    <t xml:space="preserve">COORDINADOR DE PARQUEADERO                        </t>
  </si>
  <si>
    <t xml:space="preserve">3146298400     </t>
  </si>
  <si>
    <t xml:space="preserve">70540152827                   </t>
  </si>
  <si>
    <t xml:space="preserve">1482           </t>
  </si>
  <si>
    <t xml:space="preserve">OCHOA                         </t>
  </si>
  <si>
    <t xml:space="preserve">OCHOA CABALLERO GERMAN                            </t>
  </si>
  <si>
    <t xml:space="preserve">EL BOSQUE                                         </t>
  </si>
  <si>
    <t xml:space="preserve">321 736 41 75  </t>
  </si>
  <si>
    <t xml:space="preserve">55183730095                   </t>
  </si>
  <si>
    <t xml:space="preserve">1671           </t>
  </si>
  <si>
    <t xml:space="preserve">1003291017          </t>
  </si>
  <si>
    <t xml:space="preserve">OLIVEROS                      </t>
  </si>
  <si>
    <t xml:space="preserve">ZENAIDA                                           </t>
  </si>
  <si>
    <t xml:space="preserve">OLIVEROS ARROYO ZENAIDA                           </t>
  </si>
  <si>
    <t xml:space="preserve">ASEADORA PROGRESO                                 </t>
  </si>
  <si>
    <t xml:space="preserve">70596222402                   </t>
  </si>
  <si>
    <t xml:space="preserve">256            </t>
  </si>
  <si>
    <t xml:space="preserve">OROZCO HERNANDEZ VICTOR                           </t>
  </si>
  <si>
    <t xml:space="preserve">316 2349684    </t>
  </si>
  <si>
    <t xml:space="preserve">70553837616                   </t>
  </si>
  <si>
    <t xml:space="preserve">1698           </t>
  </si>
  <si>
    <t xml:space="preserve">ORTIZ MEJIA JOSE                                  </t>
  </si>
  <si>
    <t xml:space="preserve">3117091894     </t>
  </si>
  <si>
    <t xml:space="preserve">70596222437                   </t>
  </si>
  <si>
    <t xml:space="preserve">512            </t>
  </si>
  <si>
    <t xml:space="preserve">ROBINSON                                          </t>
  </si>
  <si>
    <t xml:space="preserve">NO TIENE NOMENCLATURA                             </t>
  </si>
  <si>
    <t xml:space="preserve">3216133020     </t>
  </si>
  <si>
    <t xml:space="preserve">70500017218                   </t>
  </si>
  <si>
    <t xml:space="preserve">3207           </t>
  </si>
  <si>
    <t xml:space="preserve">3203694460     </t>
  </si>
  <si>
    <t xml:space="preserve">70501459770                   </t>
  </si>
  <si>
    <t xml:space="preserve">3229           </t>
  </si>
  <si>
    <t xml:space="preserve">OSORIO PASTRANA CLAUDIA                           </t>
  </si>
  <si>
    <t xml:space="preserve">3148627641     </t>
  </si>
  <si>
    <t xml:space="preserve">70596222453                   </t>
  </si>
  <si>
    <t xml:space="preserve">392            </t>
  </si>
  <si>
    <t xml:space="preserve">NOLVERTO                                          </t>
  </si>
  <si>
    <t xml:space="preserve">OSORIO PASTRANA NOLVERTO                          </t>
  </si>
  <si>
    <t xml:space="preserve">70530626359                   </t>
  </si>
  <si>
    <t xml:space="preserve">1204           </t>
  </si>
  <si>
    <t xml:space="preserve">OSORIO PEREZ LINA                                 </t>
  </si>
  <si>
    <t xml:space="preserve">3113483675     </t>
  </si>
  <si>
    <t xml:space="preserve">70596222470                   </t>
  </si>
  <si>
    <t xml:space="preserve">950            </t>
  </si>
  <si>
    <t xml:space="preserve">OTALVARO                      </t>
  </si>
  <si>
    <t xml:space="preserve">JOHANY                                            </t>
  </si>
  <si>
    <t xml:space="preserve">OTALVARO DURAN JOHANY                             </t>
  </si>
  <si>
    <t xml:space="preserve">BARRIO SAN JOSE                                   </t>
  </si>
  <si>
    <t xml:space="preserve">3207611240     </t>
  </si>
  <si>
    <t xml:space="preserve">70526905529                   </t>
  </si>
  <si>
    <t xml:space="preserve">1166           </t>
  </si>
  <si>
    <t xml:space="preserve">MONTERROSA                    </t>
  </si>
  <si>
    <t xml:space="preserve">OTALVARO MONTERROSA PAOLA                         </t>
  </si>
  <si>
    <t xml:space="preserve">AUX. ADTVO. AUMENTA EN NOV.                       </t>
  </si>
  <si>
    <t xml:space="preserve">3126606998     </t>
  </si>
  <si>
    <t xml:space="preserve">70597916149                   </t>
  </si>
  <si>
    <t xml:space="preserve">595            </t>
  </si>
  <si>
    <t xml:space="preserve">66843503            </t>
  </si>
  <si>
    <t xml:space="preserve">OVALLE                        </t>
  </si>
  <si>
    <t xml:space="preserve">OVALLE BEDOYA MARIA                               </t>
  </si>
  <si>
    <t xml:space="preserve">3207598709     </t>
  </si>
  <si>
    <t xml:space="preserve">70596865249                   </t>
  </si>
  <si>
    <t xml:space="preserve">538            </t>
  </si>
  <si>
    <t xml:space="preserve">GARCERANT                     </t>
  </si>
  <si>
    <t xml:space="preserve">ALIDA                                             </t>
  </si>
  <si>
    <t xml:space="preserve">OVIEDO GARCERANT ALIDA                            </t>
  </si>
  <si>
    <t xml:space="preserve">3137511339     </t>
  </si>
  <si>
    <t xml:space="preserve">70553757752                   </t>
  </si>
  <si>
    <t xml:space="preserve">1714           </t>
  </si>
  <si>
    <t xml:space="preserve">ZABALETA                      </t>
  </si>
  <si>
    <t xml:space="preserve">YESICA                                            </t>
  </si>
  <si>
    <t xml:space="preserve">OVIEDO ZABALETA YESICA                            </t>
  </si>
  <si>
    <t xml:space="preserve">70513771264                   </t>
  </si>
  <si>
    <t xml:space="preserve">1169           </t>
  </si>
  <si>
    <t xml:space="preserve">PABON                         </t>
  </si>
  <si>
    <t xml:space="preserve">ARCIA                         </t>
  </si>
  <si>
    <t xml:space="preserve">AMPARO                                            </t>
  </si>
  <si>
    <t xml:space="preserve">AUXILIAR MANIPULACION DE ALIME                    </t>
  </si>
  <si>
    <t xml:space="preserve">3204572959     </t>
  </si>
  <si>
    <t xml:space="preserve">70509328691                   </t>
  </si>
  <si>
    <t xml:space="preserve">3242           </t>
  </si>
  <si>
    <t xml:space="preserve">CRESPO                        </t>
  </si>
  <si>
    <t xml:space="preserve">ROSALBA                                           </t>
  </si>
  <si>
    <t xml:space="preserve">PACHECO CRESPO ROSALBA                            </t>
  </si>
  <si>
    <t xml:space="preserve">313 726 78 10  </t>
  </si>
  <si>
    <t xml:space="preserve">70553759658                   </t>
  </si>
  <si>
    <t xml:space="preserve">2949           </t>
  </si>
  <si>
    <t xml:space="preserve">CASARRUBIA                    </t>
  </si>
  <si>
    <t xml:space="preserve">PADILLA CASARRUBIA EDER                           </t>
  </si>
  <si>
    <t xml:space="preserve">CONDUCTOR PARQUEADERO                             </t>
  </si>
  <si>
    <t xml:space="preserve">3103812884     </t>
  </si>
  <si>
    <t xml:space="preserve">70596222496                   </t>
  </si>
  <si>
    <t xml:space="preserve">957            </t>
  </si>
  <si>
    <t xml:space="preserve">8200507             </t>
  </si>
  <si>
    <t xml:space="preserve">EVER                                              </t>
  </si>
  <si>
    <t xml:space="preserve">PADILLA FERNANDEZ EVER                            </t>
  </si>
  <si>
    <t xml:space="preserve">COORDINADOR ESPACIO PUBLICO                       </t>
  </si>
  <si>
    <t xml:space="preserve">3113384684     </t>
  </si>
  <si>
    <t xml:space="preserve">70596222518                   </t>
  </si>
  <si>
    <t xml:space="preserve">322            </t>
  </si>
  <si>
    <t xml:space="preserve">PADILLA HERRERA EDWIN                             </t>
  </si>
  <si>
    <t xml:space="preserve">VD LAS DANTAS                                     </t>
  </si>
  <si>
    <t xml:space="preserve">3217771205     </t>
  </si>
  <si>
    <t xml:space="preserve">70554120740                   </t>
  </si>
  <si>
    <t xml:space="preserve">1784           </t>
  </si>
  <si>
    <t xml:space="preserve">1067846243          </t>
  </si>
  <si>
    <t xml:space="preserve">PAJARO                        </t>
  </si>
  <si>
    <t xml:space="preserve">JULIO                         </t>
  </si>
  <si>
    <t xml:space="preserve">JERSON                                            </t>
  </si>
  <si>
    <t xml:space="preserve">PAJARO JULIO JERSON                               </t>
  </si>
  <si>
    <t xml:space="preserve">8373121        </t>
  </si>
  <si>
    <t xml:space="preserve">70596222526                   </t>
  </si>
  <si>
    <t xml:space="preserve">309            </t>
  </si>
  <si>
    <t xml:space="preserve">PALACIOS                      </t>
  </si>
  <si>
    <t xml:space="preserve">AGUALIMPIA                    </t>
  </si>
  <si>
    <t xml:space="preserve">PALACIOS AGUALIMPIA MARIA                         </t>
  </si>
  <si>
    <t xml:space="preserve">311 706 09 65  </t>
  </si>
  <si>
    <t xml:space="preserve">70553887109                   </t>
  </si>
  <si>
    <t xml:space="preserve">2950           </t>
  </si>
  <si>
    <t xml:space="preserve">MURILLO                       </t>
  </si>
  <si>
    <t xml:space="preserve">MARGARITA                                         </t>
  </si>
  <si>
    <t xml:space="preserve">PALACIOS MURILLO MARGARITA                        </t>
  </si>
  <si>
    <t xml:space="preserve">NO RELACIONA                                      </t>
  </si>
  <si>
    <t xml:space="preserve">3145343074     </t>
  </si>
  <si>
    <t xml:space="preserve">70582979233                   </t>
  </si>
  <si>
    <t xml:space="preserve">2441           </t>
  </si>
  <si>
    <t xml:space="preserve">35604311            </t>
  </si>
  <si>
    <t xml:space="preserve">PINILLA                       </t>
  </si>
  <si>
    <t xml:space="preserve">DURLIN                                            </t>
  </si>
  <si>
    <t xml:space="preserve">PALACIOS PINILLA DURLIN                           </t>
  </si>
  <si>
    <t xml:space="preserve">3207601068     </t>
  </si>
  <si>
    <t xml:space="preserve">70553753196                   </t>
  </si>
  <si>
    <t xml:space="preserve">1758           </t>
  </si>
  <si>
    <t xml:space="preserve">PALOMINO                      </t>
  </si>
  <si>
    <t xml:space="preserve">LILIANA                                           </t>
  </si>
  <si>
    <t xml:space="preserve">PALOMINO PEREZ LILIANA                            </t>
  </si>
  <si>
    <t xml:space="preserve">3218901465     </t>
  </si>
  <si>
    <t xml:space="preserve">70596222534                   </t>
  </si>
  <si>
    <t xml:space="preserve">1131           </t>
  </si>
  <si>
    <t xml:space="preserve">26201607            </t>
  </si>
  <si>
    <t xml:space="preserve">HUMANEZ                       </t>
  </si>
  <si>
    <t xml:space="preserve">PASTRANA HUMANEZ INGRID                           </t>
  </si>
  <si>
    <t xml:space="preserve">3128132142     </t>
  </si>
  <si>
    <t xml:space="preserve">916            </t>
  </si>
  <si>
    <t xml:space="preserve">PASTRANA MUÑOZ JUAN                               </t>
  </si>
  <si>
    <t xml:space="preserve">3206862188     </t>
  </si>
  <si>
    <t xml:space="preserve">70596222551                   </t>
  </si>
  <si>
    <t xml:space="preserve">1133           </t>
  </si>
  <si>
    <t xml:space="preserve">1040504482          </t>
  </si>
  <si>
    <t xml:space="preserve">PASTRANA RODRIGUEZ CRISTIAN                       </t>
  </si>
  <si>
    <t xml:space="preserve">3125541206     </t>
  </si>
  <si>
    <t xml:space="preserve">70553789468                   </t>
  </si>
  <si>
    <t xml:space="preserve">1781           </t>
  </si>
  <si>
    <t xml:space="preserve">LILY                                              </t>
  </si>
  <si>
    <t xml:space="preserve">PASTRANA RODRIGUEZ LILY                           </t>
  </si>
  <si>
    <t xml:space="preserve">PORVENIR                                          </t>
  </si>
  <si>
    <t xml:space="preserve">320 641 97 27  </t>
  </si>
  <si>
    <t xml:space="preserve">70553759038                   </t>
  </si>
  <si>
    <t xml:space="preserve">1705           </t>
  </si>
  <si>
    <t xml:space="preserve">TORDECILLA                    </t>
  </si>
  <si>
    <t xml:space="preserve">PASTRANA TORDECILLA JUAN                          </t>
  </si>
  <si>
    <t xml:space="preserve">PORTERO PUERTO CLAVER                             </t>
  </si>
  <si>
    <t xml:space="preserve">8378202        </t>
  </si>
  <si>
    <t xml:space="preserve">70596222577                   </t>
  </si>
  <si>
    <t xml:space="preserve">371            </t>
  </si>
  <si>
    <t xml:space="preserve">1007394218          </t>
  </si>
  <si>
    <t xml:space="preserve">YURI                                              </t>
  </si>
  <si>
    <t xml:space="preserve">PEREA MOSQUERA YURI                               </t>
  </si>
  <si>
    <t xml:space="preserve">ASIS. ADM. DIREC. CONTRAT.                        </t>
  </si>
  <si>
    <t xml:space="preserve">3146729693     </t>
  </si>
  <si>
    <t xml:space="preserve">70553941014                   </t>
  </si>
  <si>
    <t xml:space="preserve">1777           </t>
  </si>
  <si>
    <t xml:space="preserve">1040502016          </t>
  </si>
  <si>
    <t xml:space="preserve">PEREIRA                       </t>
  </si>
  <si>
    <t xml:space="preserve">ALBANA                        </t>
  </si>
  <si>
    <t xml:space="preserve">MINDYS                                            </t>
  </si>
  <si>
    <t xml:space="preserve">PEREIRA ALBANA MINDYS                             </t>
  </si>
  <si>
    <t xml:space="preserve">BARRIO PUERTO GLORIA                              </t>
  </si>
  <si>
    <t xml:space="preserve">3126244203     </t>
  </si>
  <si>
    <t xml:space="preserve">70541169227                   </t>
  </si>
  <si>
    <t xml:space="preserve">1333           </t>
  </si>
  <si>
    <t xml:space="preserve">PEREIRA GONZALEZ LUZ                              </t>
  </si>
  <si>
    <t xml:space="preserve">SUPERNUMERARIO                                    </t>
  </si>
  <si>
    <t xml:space="preserve">8373124        </t>
  </si>
  <si>
    <t xml:space="preserve">70500016955                   </t>
  </si>
  <si>
    <t xml:space="preserve">925            </t>
  </si>
  <si>
    <t xml:space="preserve">ISMAEL                                            </t>
  </si>
  <si>
    <t xml:space="preserve">PEREIRA MARTINEZ ISMAEL                           </t>
  </si>
  <si>
    <t xml:space="preserve">MANTENIMIENTO PALACIO MPAL                        </t>
  </si>
  <si>
    <t xml:space="preserve">3122819048     </t>
  </si>
  <si>
    <t xml:space="preserve">70553759445                   </t>
  </si>
  <si>
    <t xml:space="preserve">1720           </t>
  </si>
  <si>
    <t xml:space="preserve">ADALGISA                                          </t>
  </si>
  <si>
    <t xml:space="preserve">PEREZ  ADALGISA                                   </t>
  </si>
  <si>
    <t xml:space="preserve">70522631009                   </t>
  </si>
  <si>
    <t xml:space="preserve">1715           </t>
  </si>
  <si>
    <t xml:space="preserve">8364149             </t>
  </si>
  <si>
    <t xml:space="preserve">PEREZ  JHON                                       </t>
  </si>
  <si>
    <t xml:space="preserve">URBANIZACION NUEVA ESPERANZA                      </t>
  </si>
  <si>
    <t xml:space="preserve">1488           </t>
  </si>
  <si>
    <t xml:space="preserve">CAÑAVERA                      </t>
  </si>
  <si>
    <t xml:space="preserve">PEREZ CAÑAVERA JOSE                               </t>
  </si>
  <si>
    <t xml:space="preserve">3117357891     </t>
  </si>
  <si>
    <t xml:space="preserve">70596222593                   </t>
  </si>
  <si>
    <t xml:space="preserve">1702           </t>
  </si>
  <si>
    <t xml:space="preserve">PEREZ MARTINEZ JORGE                              </t>
  </si>
  <si>
    <t xml:space="preserve">EL  PORVENIR                                      </t>
  </si>
  <si>
    <t xml:space="preserve">3125091448     </t>
  </si>
  <si>
    <t xml:space="preserve">70553751053                   </t>
  </si>
  <si>
    <t xml:space="preserve">2039           </t>
  </si>
  <si>
    <t xml:space="preserve">35144064            </t>
  </si>
  <si>
    <t xml:space="preserve">MARZOLA                       </t>
  </si>
  <si>
    <t xml:space="preserve">MARELIBIS                                         </t>
  </si>
  <si>
    <t xml:space="preserve">PEREZ MARZOLA MARELIBIS                           </t>
  </si>
  <si>
    <t xml:space="preserve">3207908108     </t>
  </si>
  <si>
    <t xml:space="preserve">70596222607                   </t>
  </si>
  <si>
    <t xml:space="preserve">496            </t>
  </si>
  <si>
    <t xml:space="preserve">VELASQUEZ                     </t>
  </si>
  <si>
    <t xml:space="preserve">RUBY                                              </t>
  </si>
  <si>
    <t xml:space="preserve">PEREZ VELASQUEZ RUBY                              </t>
  </si>
  <si>
    <t xml:space="preserve">AUX. ADMON. CON 1.200.000                         </t>
  </si>
  <si>
    <t xml:space="preserve">3147141358     </t>
  </si>
  <si>
    <t xml:space="preserve">37169968684                   </t>
  </si>
  <si>
    <t xml:space="preserve">1912           </t>
  </si>
  <si>
    <t xml:space="preserve">PERTUZ                        </t>
  </si>
  <si>
    <t xml:space="preserve">PERTUZ ATENCIA LUZ                                </t>
  </si>
  <si>
    <t xml:space="preserve">70596222623                   </t>
  </si>
  <si>
    <t xml:space="preserve">1731           </t>
  </si>
  <si>
    <t xml:space="preserve">PETRO                         </t>
  </si>
  <si>
    <t xml:space="preserve">ARGEL                         </t>
  </si>
  <si>
    <t xml:space="preserve">CRYS                                              </t>
  </si>
  <si>
    <t xml:space="preserve">PETRO ARGEL CRYS                                  </t>
  </si>
  <si>
    <t xml:space="preserve">VDA LAURELES                                      </t>
  </si>
  <si>
    <t xml:space="preserve">3124344418     </t>
  </si>
  <si>
    <t xml:space="preserve">70588434697                   </t>
  </si>
  <si>
    <t xml:space="preserve">2962           </t>
  </si>
  <si>
    <t xml:space="preserve">10879301            </t>
  </si>
  <si>
    <t xml:space="preserve">PIÑA                          </t>
  </si>
  <si>
    <t xml:space="preserve">TAMARA                        </t>
  </si>
  <si>
    <t xml:space="preserve">PIÑA TAMARA JOSE                                  </t>
  </si>
  <si>
    <t xml:space="preserve">PORTERO COLEGIO BIJAO NOCHE                       </t>
  </si>
  <si>
    <t xml:space="preserve">8373863        </t>
  </si>
  <si>
    <t xml:space="preserve">70596222658                   </t>
  </si>
  <si>
    <t xml:space="preserve">293            </t>
  </si>
  <si>
    <t xml:space="preserve">POLO                          </t>
  </si>
  <si>
    <t xml:space="preserve">POLO NISPERUZA CARMELO                            </t>
  </si>
  <si>
    <t xml:space="preserve">321 632 53 98  </t>
  </si>
  <si>
    <t xml:space="preserve">70553789395                   </t>
  </si>
  <si>
    <t xml:space="preserve">1694           </t>
  </si>
  <si>
    <t xml:space="preserve">QUINTANA GOMEZ JULIO                              </t>
  </si>
  <si>
    <t xml:space="preserve">3146072688     </t>
  </si>
  <si>
    <t xml:space="preserve">70553866772                   </t>
  </si>
  <si>
    <t xml:space="preserve">2091           </t>
  </si>
  <si>
    <t xml:space="preserve">1040508039          </t>
  </si>
  <si>
    <t xml:space="preserve">QUINTANA GUTIERREZ KATERINE                       </t>
  </si>
  <si>
    <t xml:space="preserve">APOYO DIRECCION LOCAL DE SALUD                    </t>
  </si>
  <si>
    <t xml:space="preserve">3137258216     </t>
  </si>
  <si>
    <t xml:space="preserve">70596222666                   </t>
  </si>
  <si>
    <t xml:space="preserve">270            </t>
  </si>
  <si>
    <t xml:space="preserve">SAAVEDRA                      </t>
  </si>
  <si>
    <t xml:space="preserve">QUINTANA SAAVEDRA HERNANDO                        </t>
  </si>
  <si>
    <t xml:space="preserve">ZONAS VERDES PTO. CLAVER                          </t>
  </si>
  <si>
    <t xml:space="preserve">3217219736     </t>
  </si>
  <si>
    <t xml:space="preserve">70596222674                   </t>
  </si>
  <si>
    <t xml:space="preserve">953            </t>
  </si>
  <si>
    <t xml:space="preserve">21945668            </t>
  </si>
  <si>
    <t xml:space="preserve">TORREGLOSA                    </t>
  </si>
  <si>
    <t xml:space="preserve">DOLLY                                             </t>
  </si>
  <si>
    <t xml:space="preserve">QUINTANA TORREGLOSA DOLLY                         </t>
  </si>
  <si>
    <t xml:space="preserve">APOYO SECRETARIA PLANEACION                       </t>
  </si>
  <si>
    <t xml:space="preserve">3128438735     </t>
  </si>
  <si>
    <t xml:space="preserve">70596222691                   </t>
  </si>
  <si>
    <t xml:space="preserve">323            </t>
  </si>
  <si>
    <t xml:space="preserve">43895788            </t>
  </si>
  <si>
    <t xml:space="preserve">QUINTERO                      </t>
  </si>
  <si>
    <t xml:space="preserve">CASAS                         </t>
  </si>
  <si>
    <t xml:space="preserve">EDITH                                             </t>
  </si>
  <si>
    <t xml:space="preserve">QUINTERO CASAS EDITH                              </t>
  </si>
  <si>
    <t xml:space="preserve">PSICOLOGA SECRETARIA DE SALUD                     </t>
  </si>
  <si>
    <t xml:space="preserve">PRDX. SUB- PSICOLOGIA                                                                               </t>
  </si>
  <si>
    <t xml:space="preserve">3147828290     </t>
  </si>
  <si>
    <t xml:space="preserve">37599067621                   </t>
  </si>
  <si>
    <t xml:space="preserve">1761           </t>
  </si>
  <si>
    <t xml:space="preserve">QUIÑONEZ                      </t>
  </si>
  <si>
    <t xml:space="preserve">QUIÑONEZ RICARDO JORGE                            </t>
  </si>
  <si>
    <t xml:space="preserve">310 645 08 21  </t>
  </si>
  <si>
    <t xml:space="preserve">70553789476                   </t>
  </si>
  <si>
    <t xml:space="preserve">1693           </t>
  </si>
  <si>
    <t xml:space="preserve">RAMIREZ RODELO LUZ                                </t>
  </si>
  <si>
    <t xml:space="preserve">3117386609     </t>
  </si>
  <si>
    <t xml:space="preserve">70596222721                   </t>
  </si>
  <si>
    <t xml:space="preserve">771            </t>
  </si>
  <si>
    <t xml:space="preserve">VALENCIA                      </t>
  </si>
  <si>
    <t xml:space="preserve">RUFINO                                            </t>
  </si>
  <si>
    <t xml:space="preserve">COORDINADOR ADMINISTRATIVO                        </t>
  </si>
  <si>
    <t xml:space="preserve">SAGRADO CORAZON                                   </t>
  </si>
  <si>
    <t xml:space="preserve">311 779 61 20  </t>
  </si>
  <si>
    <t xml:space="preserve">70553866594                   </t>
  </si>
  <si>
    <t xml:space="preserve">3212           </t>
  </si>
  <si>
    <t xml:space="preserve">RAMOS                         </t>
  </si>
  <si>
    <t xml:space="preserve">CARABALI                      </t>
  </si>
  <si>
    <t xml:space="preserve">ROSANA                                            </t>
  </si>
  <si>
    <t xml:space="preserve">RAMOS CARABALI ROSANA                             </t>
  </si>
  <si>
    <t xml:space="preserve">3125938571     </t>
  </si>
  <si>
    <t xml:space="preserve">70584350464                   </t>
  </si>
  <si>
    <t xml:space="preserve">2040           </t>
  </si>
  <si>
    <t xml:space="preserve">RAMOS MEJIA DAMARIS                               </t>
  </si>
  <si>
    <t xml:space="preserve">CR 41 CL 48 28                                    </t>
  </si>
  <si>
    <t xml:space="preserve">3195293174     </t>
  </si>
  <si>
    <t xml:space="preserve">2009           </t>
  </si>
  <si>
    <t xml:space="preserve">REQUEÑA                       </t>
  </si>
  <si>
    <t xml:space="preserve">DORA                                              </t>
  </si>
  <si>
    <t xml:space="preserve">REQUEÑA  DORA                                     </t>
  </si>
  <si>
    <t xml:space="preserve">3117503595     </t>
  </si>
  <si>
    <t xml:space="preserve">70596222739                   </t>
  </si>
  <si>
    <t xml:space="preserve">958            </t>
  </si>
  <si>
    <t xml:space="preserve">1007516096          </t>
  </si>
  <si>
    <t xml:space="preserve">RESTREPO                      </t>
  </si>
  <si>
    <t xml:space="preserve">RESTREPO LOPEZ ANA                                </t>
  </si>
  <si>
    <t xml:space="preserve">BARRIO 6 DE ENERO PUERTO CLAVER                   </t>
  </si>
  <si>
    <t xml:space="preserve">3128772794     </t>
  </si>
  <si>
    <t xml:space="preserve">70525740321                   </t>
  </si>
  <si>
    <t xml:space="preserve">1115           </t>
  </si>
  <si>
    <t xml:space="preserve">MARCELO                       </t>
  </si>
  <si>
    <t xml:space="preserve">MARIBEL                                           </t>
  </si>
  <si>
    <t xml:space="preserve">RESTREPO MARCELO MARIBEL                          </t>
  </si>
  <si>
    <t xml:space="preserve">VEREDA EL PORVENIR                                </t>
  </si>
  <si>
    <t xml:space="preserve">3127266142     </t>
  </si>
  <si>
    <t xml:space="preserve">70596589535                   </t>
  </si>
  <si>
    <t xml:space="preserve">2952           </t>
  </si>
  <si>
    <t xml:space="preserve">1007338886          </t>
  </si>
  <si>
    <t xml:space="preserve">OBREGON                       </t>
  </si>
  <si>
    <t xml:space="preserve">YELENA                                            </t>
  </si>
  <si>
    <t xml:space="preserve">RINCON OBREGON YELENA                             </t>
  </si>
  <si>
    <t xml:space="preserve">GESTORA DE CALIDAD EN S.OCUPAC                    </t>
  </si>
  <si>
    <t xml:space="preserve">3217578827     </t>
  </si>
  <si>
    <t xml:space="preserve">70553789166                   </t>
  </si>
  <si>
    <t xml:space="preserve">1770           </t>
  </si>
  <si>
    <t xml:space="preserve">RIOS                          </t>
  </si>
  <si>
    <t xml:space="preserve">CUESTA                        </t>
  </si>
  <si>
    <t xml:space="preserve">RIOS CUESTA YESICA                                </t>
  </si>
  <si>
    <t xml:space="preserve">BARRIO COMODOTO DE ARRIBA                         </t>
  </si>
  <si>
    <t xml:space="preserve">3137644166     </t>
  </si>
  <si>
    <t xml:space="preserve">70583006921                   </t>
  </si>
  <si>
    <t xml:space="preserve">1732           </t>
  </si>
  <si>
    <t xml:space="preserve">1040501443          </t>
  </si>
  <si>
    <t xml:space="preserve">EMILEY                                            </t>
  </si>
  <si>
    <t xml:space="preserve">RIVAS RIVAS EMILEY                                </t>
  </si>
  <si>
    <t xml:space="preserve">APOYO SECRETARIA OBRAS PUB                        </t>
  </si>
  <si>
    <t xml:space="preserve">3134054052     </t>
  </si>
  <si>
    <t xml:space="preserve">70551243760                   </t>
  </si>
  <si>
    <t xml:space="preserve">1762           </t>
  </si>
  <si>
    <t xml:space="preserve">GUARIN                        </t>
  </si>
  <si>
    <t xml:space="preserve">RIVERA GUARIN BEATRIZ                             </t>
  </si>
  <si>
    <t xml:space="preserve">PROVIVIENDA                                       </t>
  </si>
  <si>
    <t xml:space="preserve">320 487 86 54  </t>
  </si>
  <si>
    <t xml:space="preserve">70514136741                   </t>
  </si>
  <si>
    <t xml:space="preserve">2011           </t>
  </si>
  <si>
    <t xml:space="preserve">43897945            </t>
  </si>
  <si>
    <t xml:space="preserve">MARQUEZ                       </t>
  </si>
  <si>
    <t xml:space="preserve">DILSA                                             </t>
  </si>
  <si>
    <t xml:space="preserve">RIVERA MARQUEZ DILSA                              </t>
  </si>
  <si>
    <t xml:space="preserve">3107241359     </t>
  </si>
  <si>
    <t xml:space="preserve">70596222747                   </t>
  </si>
  <si>
    <t xml:space="preserve">237            </t>
  </si>
  <si>
    <t xml:space="preserve">RODELO LOPEZ JESUS                                </t>
  </si>
  <si>
    <t xml:space="preserve">3215115334     </t>
  </si>
  <si>
    <t xml:space="preserve">70596222763                   </t>
  </si>
  <si>
    <t xml:space="preserve">967            </t>
  </si>
  <si>
    <t xml:space="preserve">3669577             </t>
  </si>
  <si>
    <t xml:space="preserve">HORACIO                                           </t>
  </si>
  <si>
    <t xml:space="preserve">RODRIGUEZ  HORACIO                                </t>
  </si>
  <si>
    <t xml:space="preserve">CELADOR COLEGIO LAS DELICIAS                      </t>
  </si>
  <si>
    <t xml:space="preserve">3669577        </t>
  </si>
  <si>
    <t xml:space="preserve">70596222798                   </t>
  </si>
  <si>
    <t xml:space="preserve">251            </t>
  </si>
  <si>
    <t xml:space="preserve">RODRIGUEZ CARDONA EDER                            </t>
  </si>
  <si>
    <t xml:space="preserve">310 690 09 91  </t>
  </si>
  <si>
    <t xml:space="preserve">70553788844                   </t>
  </si>
  <si>
    <t xml:space="preserve">2041           </t>
  </si>
  <si>
    <t xml:space="preserve">RODRIGUEZ LOPEZ BEATRIZ                           </t>
  </si>
  <si>
    <t xml:space="preserve">3217003273     </t>
  </si>
  <si>
    <t xml:space="preserve">70536321690                   </t>
  </si>
  <si>
    <t xml:space="preserve">1437           </t>
  </si>
  <si>
    <t xml:space="preserve">YOHAN                                             </t>
  </si>
  <si>
    <t xml:space="preserve">RODRIGUEZ MERCADO YOHAN                           </t>
  </si>
  <si>
    <t xml:space="preserve">320 744 5217   </t>
  </si>
  <si>
    <t xml:space="preserve">03207445217                   </t>
  </si>
  <si>
    <t xml:space="preserve">1667           </t>
  </si>
  <si>
    <t xml:space="preserve">TULIO                                             </t>
  </si>
  <si>
    <t xml:space="preserve">RODRIGUEZ MOLINA TULIO                            </t>
  </si>
  <si>
    <t xml:space="preserve">3118218690     </t>
  </si>
  <si>
    <t xml:space="preserve">70596222801                   </t>
  </si>
  <si>
    <t xml:space="preserve">1124           </t>
  </si>
  <si>
    <t xml:space="preserve">RODRIGUEZ PAYARES CARMELO                         </t>
  </si>
  <si>
    <t xml:space="preserve">COMUNICADOR                                       </t>
  </si>
  <si>
    <t xml:space="preserve">3122182784     </t>
  </si>
  <si>
    <t xml:space="preserve">70598326108                   </t>
  </si>
  <si>
    <t xml:space="preserve">1390           </t>
  </si>
  <si>
    <t xml:space="preserve">3177376759     </t>
  </si>
  <si>
    <t xml:space="preserve">70505975870                   </t>
  </si>
  <si>
    <t xml:space="preserve">3218           </t>
  </si>
  <si>
    <t xml:space="preserve">15265334            </t>
  </si>
  <si>
    <t xml:space="preserve">HOLGUIN                       </t>
  </si>
  <si>
    <t xml:space="preserve">YOANNY                                            </t>
  </si>
  <si>
    <t xml:space="preserve">ROJAS HOLGUIN YOANNY                              </t>
  </si>
  <si>
    <t xml:space="preserve">3146529606     </t>
  </si>
  <si>
    <t xml:space="preserve">70525553319                   </t>
  </si>
  <si>
    <t xml:space="preserve">1109           </t>
  </si>
  <si>
    <t xml:space="preserve">797651              </t>
  </si>
  <si>
    <t xml:space="preserve">ROLDAN                        </t>
  </si>
  <si>
    <t xml:space="preserve">ROLDAN POLO JESUS                                 </t>
  </si>
  <si>
    <t xml:space="preserve">PORTERO PARQUEADERO                               </t>
  </si>
  <si>
    <t xml:space="preserve">3127843753     </t>
  </si>
  <si>
    <t xml:space="preserve">70596222810                   </t>
  </si>
  <si>
    <t xml:space="preserve">455            </t>
  </si>
  <si>
    <t xml:space="preserve">ROMERO ARRIETA JORGE                              </t>
  </si>
  <si>
    <t xml:space="preserve">314 849 94 23  </t>
  </si>
  <si>
    <t xml:space="preserve">70553789123                   </t>
  </si>
  <si>
    <t xml:space="preserve">1700           </t>
  </si>
  <si>
    <t xml:space="preserve">ROSARIO                       </t>
  </si>
  <si>
    <t xml:space="preserve">WENDY                                             </t>
  </si>
  <si>
    <t xml:space="preserve">ROSARIO RIVAS WENDY                               </t>
  </si>
  <si>
    <t xml:space="preserve">3106818596     </t>
  </si>
  <si>
    <t xml:space="preserve">70554289566                   </t>
  </si>
  <si>
    <t xml:space="preserve">1904           </t>
  </si>
  <si>
    <t xml:space="preserve">9134941             </t>
  </si>
  <si>
    <t xml:space="preserve">ROYET                         </t>
  </si>
  <si>
    <t xml:space="preserve">ROYET DE LA OSSA HUMBERTO                         </t>
  </si>
  <si>
    <t xml:space="preserve">3126751328     </t>
  </si>
  <si>
    <t xml:space="preserve">70547701320                   </t>
  </si>
  <si>
    <t xml:space="preserve">1490           </t>
  </si>
  <si>
    <t xml:space="preserve">SAJONERO                      </t>
  </si>
  <si>
    <t xml:space="preserve">FRANCO                        </t>
  </si>
  <si>
    <t xml:space="preserve">SAJONERO FRANCO CARLOS                            </t>
  </si>
  <si>
    <t xml:space="preserve">MENSAJERO                                         </t>
  </si>
  <si>
    <t xml:space="preserve">PRAUSUARIO. SUB - MENSAJERIA                                                                        </t>
  </si>
  <si>
    <t xml:space="preserve">3633418        </t>
  </si>
  <si>
    <t xml:space="preserve">10825259477                   </t>
  </si>
  <si>
    <t xml:space="preserve">1386           </t>
  </si>
  <si>
    <t xml:space="preserve">1040499522          </t>
  </si>
  <si>
    <t xml:space="preserve">SALAS                         </t>
  </si>
  <si>
    <t xml:space="preserve">YASENIA                                           </t>
  </si>
  <si>
    <t xml:space="preserve">SALAS BALDOVINO YASENIA                           </t>
  </si>
  <si>
    <t xml:space="preserve">37158865468                   </t>
  </si>
  <si>
    <t xml:space="preserve">720            </t>
  </si>
  <si>
    <t xml:space="preserve">43895204            </t>
  </si>
  <si>
    <t xml:space="preserve">SALAZAR                       </t>
  </si>
  <si>
    <t xml:space="preserve">YOLIS                                             </t>
  </si>
  <si>
    <t xml:space="preserve">SALAZAR  YOLIS                                    </t>
  </si>
  <si>
    <t xml:space="preserve">3135332128     </t>
  </si>
  <si>
    <t xml:space="preserve">413200021897                  </t>
  </si>
  <si>
    <t xml:space="preserve">304            </t>
  </si>
  <si>
    <t xml:space="preserve">1040514618          </t>
  </si>
  <si>
    <t xml:space="preserve">SALDARRIAGA                   </t>
  </si>
  <si>
    <t xml:space="preserve">SALDARRIAGA MARTINEZ DIEGO                        </t>
  </si>
  <si>
    <t xml:space="preserve">BARRIO LA FLORESTA                                </t>
  </si>
  <si>
    <t xml:space="preserve">3216665490     </t>
  </si>
  <si>
    <t xml:space="preserve">70522835542                   </t>
  </si>
  <si>
    <t xml:space="preserve">986            </t>
  </si>
  <si>
    <t xml:space="preserve">8200860             </t>
  </si>
  <si>
    <t xml:space="preserve">SALGADO                       </t>
  </si>
  <si>
    <t xml:space="preserve">BULLOSO                       </t>
  </si>
  <si>
    <t xml:space="preserve">ROBERTO                                           </t>
  </si>
  <si>
    <t xml:space="preserve">SALGADO BULLOSO ROBERTO                           </t>
  </si>
  <si>
    <t xml:space="preserve">3135550085     </t>
  </si>
  <si>
    <t xml:space="preserve">70598075822                   </t>
  </si>
  <si>
    <t xml:space="preserve">1756           </t>
  </si>
  <si>
    <t xml:space="preserve">50978553            </t>
  </si>
  <si>
    <t xml:space="preserve">SALGADO HERAZO MARIA                              </t>
  </si>
  <si>
    <t xml:space="preserve">3107084774     </t>
  </si>
  <si>
    <t xml:space="preserve">70596222828                   </t>
  </si>
  <si>
    <t xml:space="preserve">503            </t>
  </si>
  <si>
    <t xml:space="preserve">43897019            </t>
  </si>
  <si>
    <t xml:space="preserve">SALGAR                        </t>
  </si>
  <si>
    <t xml:space="preserve">SALGAR FRANCO CAROLINA                            </t>
  </si>
  <si>
    <t xml:space="preserve">TRABAJADORA SOCIAL                                </t>
  </si>
  <si>
    <t xml:space="preserve">CRRA 46 B N 49B 26                                </t>
  </si>
  <si>
    <t xml:space="preserve">3113360017     </t>
  </si>
  <si>
    <t xml:space="preserve">413200007509                  </t>
  </si>
  <si>
    <t xml:space="preserve">324            </t>
  </si>
  <si>
    <t xml:space="preserve">YOVANNYS                                          </t>
  </si>
  <si>
    <t xml:space="preserve">SAMPAYO MERCADO YOVANNYS                          </t>
  </si>
  <si>
    <t xml:space="preserve">BRR LA ESMERALDA                                  </t>
  </si>
  <si>
    <t xml:space="preserve">3213338735     </t>
  </si>
  <si>
    <t xml:space="preserve">70558375891                   </t>
  </si>
  <si>
    <t xml:space="preserve">2042           </t>
  </si>
  <si>
    <t xml:space="preserve">8783418             </t>
  </si>
  <si>
    <t xml:space="preserve">SAMPER                        </t>
  </si>
  <si>
    <t xml:space="preserve">CAMPO                         </t>
  </si>
  <si>
    <t xml:space="preserve">BORIS                                             </t>
  </si>
  <si>
    <t xml:space="preserve">SAMPER CAMPO BORIS                                </t>
  </si>
  <si>
    <t xml:space="preserve">70549891738                   </t>
  </si>
  <si>
    <t xml:space="preserve">1603           </t>
  </si>
  <si>
    <t xml:space="preserve">SANABRIA                      </t>
  </si>
  <si>
    <t xml:space="preserve">RODRIGO                                           </t>
  </si>
  <si>
    <t xml:space="preserve">3105051973     </t>
  </si>
  <si>
    <t xml:space="preserve">70553936169                   </t>
  </si>
  <si>
    <t xml:space="preserve">3213           </t>
  </si>
  <si>
    <t xml:space="preserve">SANCHEZ CABRERA CARLOS                            </t>
  </si>
  <si>
    <t xml:space="preserve">321 744 30 15  </t>
  </si>
  <si>
    <t xml:space="preserve">70553855193                   </t>
  </si>
  <si>
    <t xml:space="preserve">2954           </t>
  </si>
  <si>
    <t xml:space="preserve">DEL CASTILLO                  </t>
  </si>
  <si>
    <t xml:space="preserve">YADIRIS                                           </t>
  </si>
  <si>
    <t xml:space="preserve">SANCHEZ DEL CASTILLO YADIRIS                      </t>
  </si>
  <si>
    <t xml:space="preserve">LA ESMERALDA                                      </t>
  </si>
  <si>
    <t xml:space="preserve">311 628 52 83  </t>
  </si>
  <si>
    <t xml:space="preserve">70500012631                   </t>
  </si>
  <si>
    <t xml:space="preserve">2966           </t>
  </si>
  <si>
    <t xml:space="preserve">SANCHEZ LOPEZ JHON                                </t>
  </si>
  <si>
    <t xml:space="preserve">3122268406     </t>
  </si>
  <si>
    <t xml:space="preserve">70500016009                   </t>
  </si>
  <si>
    <t xml:space="preserve">2965           </t>
  </si>
  <si>
    <t xml:space="preserve">SANCHEZ RODRIGUEZ JORGE                           </t>
  </si>
  <si>
    <t xml:space="preserve">3147230720     </t>
  </si>
  <si>
    <t xml:space="preserve">70529196332                   </t>
  </si>
  <si>
    <t xml:space="preserve">1197           </t>
  </si>
  <si>
    <t xml:space="preserve">SANTANA                       </t>
  </si>
  <si>
    <t xml:space="preserve">SANTANA MARTINEZ OLGA                             </t>
  </si>
  <si>
    <t xml:space="preserve">ASEADORA PTO. CLAVER                              </t>
  </si>
  <si>
    <t xml:space="preserve">70596222879                   </t>
  </si>
  <si>
    <t xml:space="preserve">952            </t>
  </si>
  <si>
    <t xml:space="preserve">SANTIAGO                      </t>
  </si>
  <si>
    <t xml:space="preserve">ALEXIS                                            </t>
  </si>
  <si>
    <t xml:space="preserve">SANTIAGO GAMBOA ALEXIS                            </t>
  </si>
  <si>
    <t xml:space="preserve">SIN NOMENCLATURA                                  </t>
  </si>
  <si>
    <t xml:space="preserve">3127158061     </t>
  </si>
  <si>
    <t xml:space="preserve">70586569854                   </t>
  </si>
  <si>
    <t xml:space="preserve">2455           </t>
  </si>
  <si>
    <t xml:space="preserve">SANTOS                        </t>
  </si>
  <si>
    <t xml:space="preserve">SANTOS CARDENAS FRANCISCO                         </t>
  </si>
  <si>
    <t xml:space="preserve">OFICIOS VARIOS                                    </t>
  </si>
  <si>
    <t xml:space="preserve">3122720141     </t>
  </si>
  <si>
    <t xml:space="preserve">70584071590                   </t>
  </si>
  <si>
    <t xml:space="preserve">775            </t>
  </si>
  <si>
    <t xml:space="preserve">ALEIDE                                            </t>
  </si>
  <si>
    <t xml:space="preserve">SANTOS CHAMORRO ALEIDE                            </t>
  </si>
  <si>
    <t xml:space="preserve">70596222909                   </t>
  </si>
  <si>
    <t xml:space="preserve">1619           </t>
  </si>
  <si>
    <t xml:space="preserve">SANTOS HERNANDEZ MANUEL                           </t>
  </si>
  <si>
    <t xml:space="preserve">310 837 55 83  </t>
  </si>
  <si>
    <t xml:space="preserve">70553758911                   </t>
  </si>
  <si>
    <t xml:space="preserve">1670           </t>
  </si>
  <si>
    <t xml:space="preserve">8363321             </t>
  </si>
  <si>
    <t xml:space="preserve">SARIEGO                       </t>
  </si>
  <si>
    <t xml:space="preserve">CALY                          </t>
  </si>
  <si>
    <t xml:space="preserve">WILMAR                                            </t>
  </si>
  <si>
    <t xml:space="preserve">SARIEGO CALY WILMAR                               </t>
  </si>
  <si>
    <t xml:space="preserve">PORTERO HOGAR GRUPAL NOCHE                        </t>
  </si>
  <si>
    <t xml:space="preserve">3216420610     </t>
  </si>
  <si>
    <t xml:space="preserve">70596222917                   </t>
  </si>
  <si>
    <t xml:space="preserve">294            </t>
  </si>
  <si>
    <t xml:space="preserve">1102811386          </t>
  </si>
  <si>
    <t xml:space="preserve">SEREN                         </t>
  </si>
  <si>
    <t xml:space="preserve">SEREN JULIO DIANA                                 </t>
  </si>
  <si>
    <t xml:space="preserve">3135174303     </t>
  </si>
  <si>
    <t xml:space="preserve">70596222925                   </t>
  </si>
  <si>
    <t xml:space="preserve">472            </t>
  </si>
  <si>
    <t xml:space="preserve">SERNA                         </t>
  </si>
  <si>
    <t xml:space="preserve">MAZO                          </t>
  </si>
  <si>
    <t xml:space="preserve">SERNA MAZO JAVIER                                 </t>
  </si>
  <si>
    <t xml:space="preserve">3122210166     </t>
  </si>
  <si>
    <t xml:space="preserve">70596222933                   </t>
  </si>
  <si>
    <t xml:space="preserve">936            </t>
  </si>
  <si>
    <t xml:space="preserve">SERNA MAZO MARIA                                  </t>
  </si>
  <si>
    <t xml:space="preserve">3105180127     </t>
  </si>
  <si>
    <t xml:space="preserve">70596222941                   </t>
  </si>
  <si>
    <t xml:space="preserve">448            </t>
  </si>
  <si>
    <t xml:space="preserve">SERPA                         </t>
  </si>
  <si>
    <t xml:space="preserve">VARELA                        </t>
  </si>
  <si>
    <t xml:space="preserve">JOHAN                                             </t>
  </si>
  <si>
    <t xml:space="preserve">SERPA VARELA JOHAN                                </t>
  </si>
  <si>
    <t xml:space="preserve">320 648 47 43  </t>
  </si>
  <si>
    <t xml:space="preserve">03217484833                   </t>
  </si>
  <si>
    <t xml:space="preserve">1688           </t>
  </si>
  <si>
    <t xml:space="preserve">1040509711          </t>
  </si>
  <si>
    <t xml:space="preserve">SEVERICHE                     </t>
  </si>
  <si>
    <t xml:space="preserve">YOHANNA                                           </t>
  </si>
  <si>
    <t xml:space="preserve">SEVERICHE ROMERO YOHANNA                          </t>
  </si>
  <si>
    <t xml:space="preserve">VDA. LA SARDINA                                   </t>
  </si>
  <si>
    <t xml:space="preserve">3206257267     </t>
  </si>
  <si>
    <t xml:space="preserve">70596865214                   </t>
  </si>
  <si>
    <t xml:space="preserve">539            </t>
  </si>
  <si>
    <t xml:space="preserve">SEVILLA                       </t>
  </si>
  <si>
    <t xml:space="preserve">SIERRA                        </t>
  </si>
  <si>
    <t xml:space="preserve">3113175282     </t>
  </si>
  <si>
    <t xml:space="preserve">70553855266                   </t>
  </si>
  <si>
    <t xml:space="preserve">3226           </t>
  </si>
  <si>
    <t xml:space="preserve">98651391            </t>
  </si>
  <si>
    <t xml:space="preserve">ROGER                                             </t>
  </si>
  <si>
    <t xml:space="preserve">SIERRA MEJIA ROGER                                </t>
  </si>
  <si>
    <t xml:space="preserve">BARRIO LA UNION PUERTO CLAVER                     </t>
  </si>
  <si>
    <t xml:space="preserve">3116658151     </t>
  </si>
  <si>
    <t xml:space="preserve">70525580332                   </t>
  </si>
  <si>
    <t xml:space="preserve">1114           </t>
  </si>
  <si>
    <t xml:space="preserve">78585510            </t>
  </si>
  <si>
    <t xml:space="preserve">SIMANCA ROJAS LUIS                                </t>
  </si>
  <si>
    <t xml:space="preserve">3116771173     </t>
  </si>
  <si>
    <t xml:space="preserve">70596222950                   </t>
  </si>
  <si>
    <t xml:space="preserve">486            </t>
  </si>
  <si>
    <t xml:space="preserve">SINCELEJO                     </t>
  </si>
  <si>
    <t xml:space="preserve">OSWALDO                                           </t>
  </si>
  <si>
    <t xml:space="preserve">SINCELEJO LOPEZ OSWALDO                           </t>
  </si>
  <si>
    <t xml:space="preserve">BAGRE                                             </t>
  </si>
  <si>
    <t xml:space="preserve">3117912668     </t>
  </si>
  <si>
    <t xml:space="preserve">70538581338                   </t>
  </si>
  <si>
    <t xml:space="preserve">1349           </t>
  </si>
  <si>
    <t xml:space="preserve">SOLIS                         </t>
  </si>
  <si>
    <t xml:space="preserve">SOLIS RODRIGUEZ JAVIER                            </t>
  </si>
  <si>
    <t xml:space="preserve">EL PORVENIR                                       </t>
  </si>
  <si>
    <t xml:space="preserve">3226433792     </t>
  </si>
  <si>
    <t xml:space="preserve">70516765311                   </t>
  </si>
  <si>
    <t xml:space="preserve">1729           </t>
  </si>
  <si>
    <t xml:space="preserve">SUAREZ                        </t>
  </si>
  <si>
    <t xml:space="preserve">CHAVEZ                        </t>
  </si>
  <si>
    <t xml:space="preserve">ZAYDA                                             </t>
  </si>
  <si>
    <t xml:space="preserve">SUAREZ CHAVEZ ZAYDA                               </t>
  </si>
  <si>
    <t xml:space="preserve">APOYO DEPENDENCIA CON INTERNO                     </t>
  </si>
  <si>
    <t xml:space="preserve">3217959337     </t>
  </si>
  <si>
    <t xml:space="preserve">70547685723                   </t>
  </si>
  <si>
    <t xml:space="preserve">2096           </t>
  </si>
  <si>
    <t xml:space="preserve">JESICA                                            </t>
  </si>
  <si>
    <t xml:space="preserve">SUAREZ ESCOBAR JESICA                             </t>
  </si>
  <si>
    <t xml:space="preserve">BOSQUE MINERO                                     </t>
  </si>
  <si>
    <t xml:space="preserve">3207425911     </t>
  </si>
  <si>
    <t xml:space="preserve">70520552705                   </t>
  </si>
  <si>
    <t xml:space="preserve">1128           </t>
  </si>
  <si>
    <t xml:space="preserve">GABRIELA                                          </t>
  </si>
  <si>
    <t xml:space="preserve">SUAREZ RESTREPO GABRIELA                          </t>
  </si>
  <si>
    <t xml:space="preserve">3205072399     </t>
  </si>
  <si>
    <t xml:space="preserve">70593121214                   </t>
  </si>
  <si>
    <t xml:space="preserve">2956           </t>
  </si>
  <si>
    <t xml:space="preserve">SURITA                        </t>
  </si>
  <si>
    <t xml:space="preserve">DAGOBERTO                                         </t>
  </si>
  <si>
    <t xml:space="preserve">SURITA OVIEDO DAGOBERTO                           </t>
  </si>
  <si>
    <t xml:space="preserve">VDA PORTUGAL                                      </t>
  </si>
  <si>
    <t xml:space="preserve">3127773593     </t>
  </si>
  <si>
    <t xml:space="preserve">70500015215                   </t>
  </si>
  <si>
    <t xml:space="preserve">2964           </t>
  </si>
  <si>
    <t xml:space="preserve">TALAIGUA                      </t>
  </si>
  <si>
    <t xml:space="preserve">TALAIGUA BERRIO JHON                              </t>
  </si>
  <si>
    <t xml:space="preserve">3217075003     </t>
  </si>
  <si>
    <t xml:space="preserve">70575578606                   </t>
  </si>
  <si>
    <t xml:space="preserve">1401           </t>
  </si>
  <si>
    <t xml:space="preserve">TAPIAS                        </t>
  </si>
  <si>
    <t xml:space="preserve">MOGUEA                        </t>
  </si>
  <si>
    <t xml:space="preserve">TAPIAS MOGUEA MARIA                               </t>
  </si>
  <si>
    <t xml:space="preserve">70527090448                   </t>
  </si>
  <si>
    <t xml:space="preserve">1156           </t>
  </si>
  <si>
    <t xml:space="preserve">TARRIBA                       </t>
  </si>
  <si>
    <t xml:space="preserve">EUGENIO                                           </t>
  </si>
  <si>
    <t xml:space="preserve">TARRIBA ANAYA EUGENIO                             </t>
  </si>
  <si>
    <t xml:space="preserve">ASEO Y MANTENIMIENTO                              </t>
  </si>
  <si>
    <t xml:space="preserve">3135690505     </t>
  </si>
  <si>
    <t xml:space="preserve">70525532052                   </t>
  </si>
  <si>
    <t xml:space="preserve">1582           </t>
  </si>
  <si>
    <t xml:space="preserve">THEVENING                     </t>
  </si>
  <si>
    <t xml:space="preserve">ISIDRO                                            </t>
  </si>
  <si>
    <t xml:space="preserve">THEVENING PEREZ ISIDRO                            </t>
  </si>
  <si>
    <t xml:space="preserve">310 646 66 64  </t>
  </si>
  <si>
    <t xml:space="preserve">70553893427                   </t>
  </si>
  <si>
    <t xml:space="preserve">1680           </t>
  </si>
  <si>
    <t xml:space="preserve">BIJAO                                             </t>
  </si>
  <si>
    <t xml:space="preserve">3215760273     </t>
  </si>
  <si>
    <t xml:space="preserve">70505969373                   </t>
  </si>
  <si>
    <t xml:space="preserve">3227           </t>
  </si>
  <si>
    <t xml:space="preserve">3137069502     </t>
  </si>
  <si>
    <t xml:space="preserve">70530664714                   </t>
  </si>
  <si>
    <t xml:space="preserve">3214           </t>
  </si>
  <si>
    <t xml:space="preserve">TORRENTE                      </t>
  </si>
  <si>
    <t xml:space="preserve">TORRENTE MESA EVERLIDES                           </t>
  </si>
  <si>
    <t xml:space="preserve">3217944564     </t>
  </si>
  <si>
    <t xml:space="preserve">70553753803                   </t>
  </si>
  <si>
    <t xml:space="preserve">2047           </t>
  </si>
  <si>
    <t xml:space="preserve">15147078            </t>
  </si>
  <si>
    <t xml:space="preserve">TORRES OSORIO MIGUEL                              </t>
  </si>
  <si>
    <t xml:space="preserve">3216762073     </t>
  </si>
  <si>
    <t xml:space="preserve">70596222992                   </t>
  </si>
  <si>
    <t xml:space="preserve">245            </t>
  </si>
  <si>
    <t xml:space="preserve">TOSCANO                       </t>
  </si>
  <si>
    <t xml:space="preserve">TOSCANO DIAZ DIANA                                </t>
  </si>
  <si>
    <t xml:space="preserve">3107396946     </t>
  </si>
  <si>
    <t xml:space="preserve">70583006948                   </t>
  </si>
  <si>
    <t xml:space="preserve">1442           </t>
  </si>
  <si>
    <t xml:space="preserve">TOVAR                         </t>
  </si>
  <si>
    <t xml:space="preserve">NELSON                                            </t>
  </si>
  <si>
    <t xml:space="preserve">3116975375     </t>
  </si>
  <si>
    <t xml:space="preserve">70506001496                   </t>
  </si>
  <si>
    <t xml:space="preserve">3225           </t>
  </si>
  <si>
    <t xml:space="preserve">43893656            </t>
  </si>
  <si>
    <t xml:space="preserve">URANGO                        </t>
  </si>
  <si>
    <t xml:space="preserve">URANGO TORDECILLA AIDA                            </t>
  </si>
  <si>
    <t xml:space="preserve">3216668492     </t>
  </si>
  <si>
    <t xml:space="preserve">70549943215                   </t>
  </si>
  <si>
    <t xml:space="preserve">1606           </t>
  </si>
  <si>
    <t xml:space="preserve">VALDERRAMA                    </t>
  </si>
  <si>
    <t xml:space="preserve">AGENTE DE TRANSITO                                </t>
  </si>
  <si>
    <t xml:space="preserve">3233097249     </t>
  </si>
  <si>
    <t xml:space="preserve">70596585211                   </t>
  </si>
  <si>
    <t xml:space="preserve">3244           </t>
  </si>
  <si>
    <t xml:space="preserve">URUETA                        </t>
  </si>
  <si>
    <t xml:space="preserve">ADELAIDA                                          </t>
  </si>
  <si>
    <t xml:space="preserve">3128206759     </t>
  </si>
  <si>
    <t xml:space="preserve">70500021894                   </t>
  </si>
  <si>
    <t xml:space="preserve">3206           </t>
  </si>
  <si>
    <t xml:space="preserve">VALENCIA SIERRA SERGIO                            </t>
  </si>
  <si>
    <t xml:space="preserve">LAURELES                                          </t>
  </si>
  <si>
    <t xml:space="preserve">3216103523     </t>
  </si>
  <si>
    <t xml:space="preserve">37158865492                   </t>
  </si>
  <si>
    <t xml:space="preserve">1734           </t>
  </si>
  <si>
    <t xml:space="preserve">VALENCIA VALENCIA HUMBERTO                        </t>
  </si>
  <si>
    <t xml:space="preserve">ADMINISTRADOR DE PARQUEADERO                      </t>
  </si>
  <si>
    <t xml:space="preserve">CRA 33 # 24 15                                    </t>
  </si>
  <si>
    <t xml:space="preserve">3126942287     </t>
  </si>
  <si>
    <t xml:space="preserve">70500013760                   </t>
  </si>
  <si>
    <t xml:space="preserve">2961           </t>
  </si>
  <si>
    <t xml:space="preserve">VANEGAS                       </t>
  </si>
  <si>
    <t xml:space="preserve">VANEGAS CORDERO KATERINE                          </t>
  </si>
  <si>
    <t xml:space="preserve">3205436829     </t>
  </si>
  <si>
    <t xml:space="preserve">35132807335                   </t>
  </si>
  <si>
    <t xml:space="preserve">1907           </t>
  </si>
  <si>
    <t xml:space="preserve">MONTERROZA                    </t>
  </si>
  <si>
    <t xml:space="preserve">VANEGAS MONTERROZA EDER                           </t>
  </si>
  <si>
    <t xml:space="preserve">3135610327     </t>
  </si>
  <si>
    <t xml:space="preserve">70596223000                   </t>
  </si>
  <si>
    <t xml:space="preserve">1387           </t>
  </si>
  <si>
    <t xml:space="preserve">43895393            </t>
  </si>
  <si>
    <t xml:space="preserve">CAMARGO                       </t>
  </si>
  <si>
    <t xml:space="preserve">LISE                                              </t>
  </si>
  <si>
    <t xml:space="preserve">VARGAS CAMARGO LISE                               </t>
  </si>
  <si>
    <t xml:space="preserve">3145208040     </t>
  </si>
  <si>
    <t xml:space="preserve">70596223018                   </t>
  </si>
  <si>
    <t xml:space="preserve">500            </t>
  </si>
  <si>
    <t xml:space="preserve">VASQUEZ                       </t>
  </si>
  <si>
    <t xml:space="preserve">MONTERO                       </t>
  </si>
  <si>
    <t xml:space="preserve">WILMER                                            </t>
  </si>
  <si>
    <t xml:space="preserve">VASQUEZ MONTERO WILMER                            </t>
  </si>
  <si>
    <t xml:space="preserve">3137078418     </t>
  </si>
  <si>
    <t xml:space="preserve">70596223034                   </t>
  </si>
  <si>
    <t xml:space="preserve">778            </t>
  </si>
  <si>
    <t xml:space="preserve">1040509562          </t>
  </si>
  <si>
    <t xml:space="preserve">EFRAIN                                            </t>
  </si>
  <si>
    <t xml:space="preserve">VELASQUEZ COGOLLO EFRAIN                          </t>
  </si>
  <si>
    <t xml:space="preserve">AUXILIAR DE SISTEMAS                              </t>
  </si>
  <si>
    <t xml:space="preserve">PRASEOYMMTO. SUB - SISTEMAS                                                                         </t>
  </si>
  <si>
    <t xml:space="preserve">3176897155     </t>
  </si>
  <si>
    <t xml:space="preserve">70553752319                   </t>
  </si>
  <si>
    <t xml:space="preserve">1780           </t>
  </si>
  <si>
    <t xml:space="preserve">1038358471          </t>
  </si>
  <si>
    <t xml:space="preserve">BARBARA                                           </t>
  </si>
  <si>
    <t xml:space="preserve">VELASQUEZ GOMEZ BARBARA                           </t>
  </si>
  <si>
    <t xml:space="preserve">ENLACE ADULTO MAYOR                               </t>
  </si>
  <si>
    <t xml:space="preserve">3208937233     </t>
  </si>
  <si>
    <t xml:space="preserve">70596223042                   </t>
  </si>
  <si>
    <t xml:space="preserve">325            </t>
  </si>
  <si>
    <t xml:space="preserve">VENTHAN                       </t>
  </si>
  <si>
    <t xml:space="preserve">YURANIS                                           </t>
  </si>
  <si>
    <t xml:space="preserve">VENTHAN  YURANIS                                  </t>
  </si>
  <si>
    <t xml:space="preserve">CL 58 C 98 B 130 INT 112                          </t>
  </si>
  <si>
    <t xml:space="preserve">3225980681     </t>
  </si>
  <si>
    <t xml:space="preserve">70588162450                   </t>
  </si>
  <si>
    <t xml:space="preserve">2958           </t>
  </si>
  <si>
    <t xml:space="preserve">CONEO                         </t>
  </si>
  <si>
    <t xml:space="preserve">VERGARA CONEO DAGOBERTO                           </t>
  </si>
  <si>
    <t xml:space="preserve">320 883 27 70  </t>
  </si>
  <si>
    <t xml:space="preserve">70553789417                   </t>
  </si>
  <si>
    <t xml:space="preserve">1690           </t>
  </si>
  <si>
    <t xml:space="preserve">VIDAL                         </t>
  </si>
  <si>
    <t xml:space="preserve">VIDAL PASTRANA LUIS                               </t>
  </si>
  <si>
    <t xml:space="preserve">322 496 94 39  </t>
  </si>
  <si>
    <t xml:space="preserve">70553817674                   </t>
  </si>
  <si>
    <t xml:space="preserve">1697           </t>
  </si>
  <si>
    <t xml:space="preserve">1020460980          </t>
  </si>
  <si>
    <t xml:space="preserve">VILLADIEGO                    </t>
  </si>
  <si>
    <t xml:space="preserve">ZULETA                        </t>
  </si>
  <si>
    <t xml:space="preserve">ANIBAL                                            </t>
  </si>
  <si>
    <t xml:space="preserve">VILLADIEGO ZULETA ANIBAL                          </t>
  </si>
  <si>
    <t xml:space="preserve">APOYO MANÁ 1                                      </t>
  </si>
  <si>
    <t xml:space="preserve">3128787157     </t>
  </si>
  <si>
    <t xml:space="preserve">70553767162                   </t>
  </si>
  <si>
    <t xml:space="preserve">1769           </t>
  </si>
  <si>
    <t xml:space="preserve">VILLAMIZAR                    </t>
  </si>
  <si>
    <t xml:space="preserve">ADIELA                                            </t>
  </si>
  <si>
    <t xml:space="preserve">VILLAMIZAR ROMERO ADIELA                          </t>
  </si>
  <si>
    <t xml:space="preserve">EL BAGRE - LAS DELICIAS                           </t>
  </si>
  <si>
    <t xml:space="preserve">3177375474     </t>
  </si>
  <si>
    <t xml:space="preserve">36287554243                   </t>
  </si>
  <si>
    <t xml:space="preserve">2959           </t>
  </si>
  <si>
    <t xml:space="preserve">VILLEGAS                      </t>
  </si>
  <si>
    <t xml:space="preserve">CORTES                        </t>
  </si>
  <si>
    <t xml:space="preserve">YANED                                             </t>
  </si>
  <si>
    <t xml:space="preserve">VILLEGAS CORTES YANED                             </t>
  </si>
  <si>
    <t xml:space="preserve">APOYO ADMON. EN OBRAS PUBLICAS                    </t>
  </si>
  <si>
    <t xml:space="preserve">8370408        </t>
  </si>
  <si>
    <t xml:space="preserve">70596223051                   </t>
  </si>
  <si>
    <t xml:space="preserve">1747           </t>
  </si>
  <si>
    <t xml:space="preserve">VILORA                        </t>
  </si>
  <si>
    <t xml:space="preserve">3145546026     </t>
  </si>
  <si>
    <t xml:space="preserve">70505976591                   </t>
  </si>
  <si>
    <t xml:space="preserve">3222           </t>
  </si>
  <si>
    <t xml:space="preserve">VIVEROS                       </t>
  </si>
  <si>
    <t xml:space="preserve">HECTOR                                            </t>
  </si>
  <si>
    <t xml:space="preserve">3105773603     </t>
  </si>
  <si>
    <t xml:space="preserve">70572151296                   </t>
  </si>
  <si>
    <t xml:space="preserve">3209           </t>
  </si>
  <si>
    <t xml:space="preserve">3133446030     </t>
  </si>
  <si>
    <t xml:space="preserve">70505991701                   </t>
  </si>
  <si>
    <t xml:space="preserve">3219           </t>
  </si>
  <si>
    <t xml:space="preserve">8362399             </t>
  </si>
  <si>
    <t xml:space="preserve">ZEA                           </t>
  </si>
  <si>
    <t xml:space="preserve">ZEA ZAPATA JOSE                                   </t>
  </si>
  <si>
    <t xml:space="preserve">MONITOR DEPORTE                                   </t>
  </si>
  <si>
    <t xml:space="preserve">8378394        </t>
  </si>
  <si>
    <t xml:space="preserve">70596223069                   </t>
  </si>
  <si>
    <t xml:space="preserve">332            </t>
  </si>
  <si>
    <t xml:space="preserve">ZEA ZAPATA LUIS                                   </t>
  </si>
  <si>
    <t xml:space="preserve">PORTERO PTO. CLAVER                               </t>
  </si>
  <si>
    <t xml:space="preserve">8378461        </t>
  </si>
  <si>
    <t xml:space="preserve">70596223085                   </t>
  </si>
  <si>
    <t xml:space="preserve">924            </t>
  </si>
  <si>
    <t xml:space="preserve">ZULETA FERNANDEZ SERGIO                           </t>
  </si>
  <si>
    <t xml:space="preserve">320 607 73 99  </t>
  </si>
  <si>
    <t xml:space="preserve">70521635060                   </t>
  </si>
  <si>
    <t xml:space="preserve">2049           </t>
  </si>
  <si>
    <t xml:space="preserve">ZUÑIGA                        </t>
  </si>
  <si>
    <t xml:space="preserve">DENNIS                                            </t>
  </si>
  <si>
    <t xml:space="preserve">ZUÑIGA MORELO DENNIS                              </t>
  </si>
  <si>
    <t xml:space="preserve">311 702 28 54  </t>
  </si>
  <si>
    <t xml:space="preserve">70553759739                   </t>
  </si>
  <si>
    <t xml:space="preserve">1710           </t>
  </si>
  <si>
    <t>Total general</t>
  </si>
  <si>
    <t>Total</t>
  </si>
  <si>
    <t>Suma de SUBTOTAL 4</t>
  </si>
  <si>
    <t xml:space="preserve">GUTIERREZ GUERRERO YURANIS                        </t>
  </si>
  <si>
    <t xml:space="preserve">CARDENAS SAENZ ANGELA                             </t>
  </si>
  <si>
    <t xml:space="preserve">ASISTENTE ADMINISTRATIVA                          </t>
  </si>
  <si>
    <t xml:space="preserve">SAENZ                         </t>
  </si>
  <si>
    <t xml:space="preserve">ANGELA                                            </t>
  </si>
  <si>
    <t xml:space="preserve">3144324777     </t>
  </si>
  <si>
    <t xml:space="preserve">67471007533                   </t>
  </si>
  <si>
    <t xml:space="preserve">3248           </t>
  </si>
  <si>
    <t xml:space="preserve">GUERRERO                      </t>
  </si>
  <si>
    <t xml:space="preserve">3504199915     </t>
  </si>
  <si>
    <t xml:space="preserve">91209897917                   </t>
  </si>
  <si>
    <t xml:space="preserve">3253           </t>
  </si>
  <si>
    <t>EMPRESA</t>
  </si>
  <si>
    <t>H001</t>
  </si>
  <si>
    <t>V001</t>
  </si>
  <si>
    <t>H002</t>
  </si>
  <si>
    <t>V002</t>
  </si>
  <si>
    <t>H009</t>
  </si>
  <si>
    <t>V009</t>
  </si>
  <si>
    <t>H010</t>
  </si>
  <si>
    <t>V010</t>
  </si>
  <si>
    <t>H018</t>
  </si>
  <si>
    <t>V018</t>
  </si>
  <si>
    <t xml:space="preserve">MUNICIPIO DEL BAGRE                     </t>
  </si>
  <si>
    <t>H044</t>
  </si>
  <si>
    <t>V044</t>
  </si>
  <si>
    <t>H025</t>
  </si>
  <si>
    <t>V025</t>
  </si>
  <si>
    <t>H041</t>
  </si>
  <si>
    <t>V041</t>
  </si>
  <si>
    <t xml:space="preserve">ALDANA  EDISON                                    </t>
  </si>
  <si>
    <t xml:space="preserve">3274           </t>
  </si>
  <si>
    <t xml:space="preserve">EDISON                                            </t>
  </si>
  <si>
    <t xml:space="preserve">3128404221     </t>
  </si>
  <si>
    <t xml:space="preserve">70511571934                   </t>
  </si>
  <si>
    <t xml:space="preserve">PRADMON. SUB - AUX. DE ADMON.                     </t>
  </si>
  <si>
    <t xml:space="preserve">PRAUSUARIO. SUB- ADMINISTRACION                   </t>
  </si>
  <si>
    <t xml:space="preserve">PRAUSUARIO. SUB- SERVICIO AL CLIENTE              </t>
  </si>
  <si>
    <t>VACACIONES 5%</t>
  </si>
  <si>
    <t>Suma de VALOR A FACTURAR</t>
  </si>
  <si>
    <t>(en blanco)</t>
  </si>
  <si>
    <t>V008</t>
  </si>
  <si>
    <t>BIOSEGURIDAD</t>
  </si>
  <si>
    <t>AIU</t>
  </si>
  <si>
    <t>ESTAMPILLA</t>
  </si>
  <si>
    <t xml:space="preserve">CAMPO GIL LAURA                                   </t>
  </si>
  <si>
    <t xml:space="preserve">GALLEGO GIRALDO JUAN                              </t>
  </si>
  <si>
    <t xml:space="preserve">GUTIERREZ ARBOLEDA JANETH                         </t>
  </si>
  <si>
    <t xml:space="preserve">LONDONO PARRA DIANA                               </t>
  </si>
  <si>
    <t xml:space="preserve">LOPERA MORALES LAURA                              </t>
  </si>
  <si>
    <t xml:space="preserve">LOPEZ GIL LIZETH                                  </t>
  </si>
  <si>
    <t xml:space="preserve">LOPEZ LONDONO YUDY                                </t>
  </si>
  <si>
    <t xml:space="preserve">MIRA PEREZ RODOLFO                                </t>
  </si>
  <si>
    <t xml:space="preserve">MONTOYA SUAZA YEIMY                               </t>
  </si>
  <si>
    <t xml:space="preserve">OCAMPO BEDOYA MARIA                               </t>
  </si>
  <si>
    <t xml:space="preserve">ORTIZ LONDONO LUZ                                 </t>
  </si>
  <si>
    <t xml:space="preserve">QUINTERO SALAS YANETH                             </t>
  </si>
  <si>
    <t xml:space="preserve">RÍOS MUNOZ CINDY                                  </t>
  </si>
  <si>
    <t xml:space="preserve">VASCO GUIRALES ALEIDA                             </t>
  </si>
  <si>
    <t xml:space="preserve">ABOGADA                                           </t>
  </si>
  <si>
    <t xml:space="preserve">ABOGADO                                           </t>
  </si>
  <si>
    <t xml:space="preserve">AUXILIAR                                          </t>
  </si>
  <si>
    <t xml:space="preserve">COMUNICADORA                                      </t>
  </si>
  <si>
    <t xml:space="preserve">TECNICA                                           </t>
  </si>
  <si>
    <t>ARP 0,523%</t>
  </si>
  <si>
    <t>MUNICIPIO DE ENVIGADO - PERSONERIA</t>
  </si>
  <si>
    <t>MUNICIPIO DE ITAGUI - PERSONERIA</t>
  </si>
  <si>
    <t>IVA</t>
  </si>
  <si>
    <t>FACTURA PERSONERIA DE ITAGUI  01 AL 30  DE MARZO DE 2022 - INTEGRIDAD</t>
  </si>
  <si>
    <t>FACTURA PERSONERIA ITAGUI DEL 1 AL 30  DE MARZO DE 2022 - INTEGRIDAD</t>
  </si>
</sst>
</file>

<file path=xl/styles.xml><?xml version="1.0" encoding="utf-8"?>
<styleSheet xmlns="http://schemas.openxmlformats.org/spreadsheetml/2006/main">
  <numFmts count="3"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_ * #,##0_ ;_ * \-#,##0_ ;_ * &quot;-&quot;??_ ;_ @_ "/>
  </numFmts>
  <fonts count="1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8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0" fontId="9" fillId="0" borderId="0"/>
  </cellStyleXfs>
  <cellXfs count="119">
    <xf numFmtId="0" fontId="0" fillId="0" borderId="0" xfId="0"/>
    <xf numFmtId="49" fontId="0" fillId="0" borderId="1" xfId="0" applyNumberFormat="1" applyBorder="1"/>
    <xf numFmtId="4" fontId="0" fillId="0" borderId="1" xfId="0" applyNumberFormat="1" applyBorder="1"/>
    <xf numFmtId="49" fontId="2" fillId="0" borderId="0" xfId="4" applyNumberFormat="1" applyFont="1" applyBorder="1" applyAlignment="1">
      <alignment horizontal="center"/>
    </xf>
    <xf numFmtId="49" fontId="4" fillId="2" borderId="1" xfId="4" applyNumberFormat="1" applyFont="1" applyFill="1" applyBorder="1" applyAlignment="1">
      <alignment horizontal="center" vertical="center" wrapText="1"/>
    </xf>
    <xf numFmtId="0" fontId="3" fillId="0" borderId="0" xfId="4" applyFont="1" applyAlignment="1">
      <alignment horizontal="center" vertical="center" wrapText="1"/>
    </xf>
    <xf numFmtId="0" fontId="3" fillId="0" borderId="0" xfId="4" applyFont="1" applyFill="1" applyAlignment="1">
      <alignment horizontal="center" vertical="center" wrapText="1"/>
    </xf>
    <xf numFmtId="4" fontId="2" fillId="0" borderId="1" xfId="4" applyNumberFormat="1" applyFont="1" applyFill="1" applyBorder="1" applyAlignment="1">
      <alignment wrapText="1"/>
    </xf>
    <xf numFmtId="4" fontId="2" fillId="3" borderId="1" xfId="4" applyNumberFormat="1" applyFont="1" applyFill="1" applyBorder="1" applyAlignment="1">
      <alignment wrapText="1"/>
    </xf>
    <xf numFmtId="0" fontId="5" fillId="0" borderId="0" xfId="4"/>
    <xf numFmtId="4" fontId="2" fillId="0" borderId="0" xfId="0" applyNumberFormat="1" applyFont="1" applyBorder="1" applyAlignment="1">
      <alignment horizontal="center"/>
    </xf>
    <xf numFmtId="49" fontId="5" fillId="0" borderId="0" xfId="4" applyNumberFormat="1"/>
    <xf numFmtId="0" fontId="0" fillId="0" borderId="2" xfId="0" applyBorder="1"/>
    <xf numFmtId="0" fontId="0" fillId="0" borderId="3" xfId="0" applyBorder="1"/>
    <xf numFmtId="0" fontId="0" fillId="0" borderId="4" xfId="0" applyNumberFormat="1" applyBorder="1"/>
    <xf numFmtId="49" fontId="10" fillId="0" borderId="1" xfId="0" applyNumberFormat="1" applyFont="1" applyBorder="1"/>
    <xf numFmtId="4" fontId="10" fillId="0" borderId="1" xfId="0" applyNumberFormat="1" applyFont="1" applyBorder="1"/>
    <xf numFmtId="0" fontId="10" fillId="0" borderId="1" xfId="0" applyFont="1" applyBorder="1"/>
    <xf numFmtId="14" fontId="0" fillId="0" borderId="1" xfId="0" applyNumberFormat="1" applyBorder="1"/>
    <xf numFmtId="0" fontId="0" fillId="0" borderId="1" xfId="0" applyBorder="1"/>
    <xf numFmtId="0" fontId="0" fillId="0" borderId="5" xfId="0" applyNumberFormat="1" applyBorder="1"/>
    <xf numFmtId="0" fontId="0" fillId="0" borderId="2" xfId="0" pivotButton="1" applyBorder="1"/>
    <xf numFmtId="0" fontId="0" fillId="0" borderId="6" xfId="0" applyBorder="1"/>
    <xf numFmtId="0" fontId="0" fillId="0" borderId="4" xfId="0" applyBorder="1"/>
    <xf numFmtId="0" fontId="0" fillId="0" borderId="7" xfId="0" applyNumberFormat="1" applyBorder="1"/>
    <xf numFmtId="0" fontId="0" fillId="0" borderId="1" xfId="0" applyNumberFormat="1" applyBorder="1"/>
    <xf numFmtId="49" fontId="0" fillId="0" borderId="0" xfId="0" applyNumberFormat="1"/>
    <xf numFmtId="4" fontId="0" fillId="0" borderId="0" xfId="0" applyNumberFormat="1"/>
    <xf numFmtId="4" fontId="0" fillId="0" borderId="2" xfId="0" applyNumberFormat="1" applyBorder="1"/>
    <xf numFmtId="4" fontId="0" fillId="0" borderId="3" xfId="0" applyNumberFormat="1" applyBorder="1"/>
    <xf numFmtId="4" fontId="0" fillId="0" borderId="6" xfId="0" applyNumberFormat="1" applyBorder="1"/>
    <xf numFmtId="166" fontId="5" fillId="0" borderId="1" xfId="2" applyNumberFormat="1" applyFont="1" applyFill="1" applyBorder="1"/>
    <xf numFmtId="166" fontId="0" fillId="0" borderId="1" xfId="2" applyNumberFormat="1" applyFont="1" applyBorder="1"/>
    <xf numFmtId="0" fontId="0" fillId="0" borderId="11" xfId="0" pivotButton="1" applyBorder="1"/>
    <xf numFmtId="0" fontId="0" fillId="0" borderId="12" xfId="0" applyBorder="1"/>
    <xf numFmtId="0" fontId="0" fillId="0" borderId="13" xfId="0" applyBorder="1"/>
    <xf numFmtId="0" fontId="0" fillId="0" borderId="14" xfId="0" applyNumberFormat="1" applyBorder="1"/>
    <xf numFmtId="4" fontId="2" fillId="0" borderId="8" xfId="0" applyNumberFormat="1" applyFont="1" applyBorder="1" applyAlignment="1">
      <alignment horizontal="left"/>
    </xf>
    <xf numFmtId="49" fontId="2" fillId="4" borderId="0" xfId="4" applyNumberFormat="1" applyFont="1" applyFill="1" applyBorder="1" applyAlignment="1"/>
    <xf numFmtId="0" fontId="5" fillId="4" borderId="0" xfId="4" applyFont="1" applyFill="1"/>
    <xf numFmtId="49" fontId="5" fillId="4" borderId="0" xfId="4" applyNumberFormat="1" applyFont="1" applyFill="1"/>
    <xf numFmtId="49" fontId="2" fillId="4" borderId="0" xfId="4" applyNumberFormat="1" applyFont="1" applyFill="1" applyBorder="1" applyAlignment="1">
      <alignment horizontal="center"/>
    </xf>
    <xf numFmtId="4" fontId="5" fillId="4" borderId="0" xfId="4" applyNumberFormat="1" applyFont="1" applyFill="1"/>
    <xf numFmtId="4" fontId="2" fillId="4" borderId="1" xfId="4" applyNumberFormat="1" applyFont="1" applyFill="1" applyBorder="1" applyAlignment="1">
      <alignment horizontal="center"/>
    </xf>
    <xf numFmtId="0" fontId="3" fillId="4" borderId="0" xfId="4" applyFont="1" applyFill="1" applyAlignment="1">
      <alignment horizontal="center" vertical="center" wrapText="1"/>
    </xf>
    <xf numFmtId="49" fontId="0" fillId="4" borderId="1" xfId="0" applyNumberFormat="1" applyFill="1" applyBorder="1"/>
    <xf numFmtId="3" fontId="5" fillId="4" borderId="1" xfId="0" applyNumberFormat="1" applyFont="1" applyFill="1" applyBorder="1"/>
    <xf numFmtId="3" fontId="5" fillId="4" borderId="1" xfId="4" applyNumberFormat="1" applyFill="1" applyBorder="1" applyAlignment="1">
      <alignment horizontal="center"/>
    </xf>
    <xf numFmtId="0" fontId="0" fillId="4" borderId="1" xfId="0" applyNumberFormat="1" applyFill="1" applyBorder="1"/>
    <xf numFmtId="3" fontId="5" fillId="4" borderId="1" xfId="4" applyNumberFormat="1" applyFont="1" applyFill="1" applyBorder="1" applyAlignment="1">
      <alignment horizontal="center"/>
    </xf>
    <xf numFmtId="3" fontId="5" fillId="4" borderId="1" xfId="4" applyNumberFormat="1" applyFont="1" applyFill="1" applyBorder="1"/>
    <xf numFmtId="4" fontId="2" fillId="4" borderId="1" xfId="4" applyNumberFormat="1" applyFont="1" applyFill="1" applyBorder="1"/>
    <xf numFmtId="3" fontId="2" fillId="4" borderId="1" xfId="4" applyNumberFormat="1" applyFont="1" applyFill="1" applyBorder="1" applyAlignment="1">
      <alignment horizontal="center"/>
    </xf>
    <xf numFmtId="4" fontId="2" fillId="4" borderId="0" xfId="4" applyNumberFormat="1" applyFont="1" applyFill="1" applyBorder="1"/>
    <xf numFmtId="3" fontId="2" fillId="4" borderId="0" xfId="4" applyNumberFormat="1" applyFont="1" applyFill="1" applyBorder="1" applyAlignment="1">
      <alignment horizontal="center"/>
    </xf>
    <xf numFmtId="0" fontId="0" fillId="4" borderId="0" xfId="0" applyFill="1"/>
    <xf numFmtId="49" fontId="4" fillId="5" borderId="1" xfId="4" applyNumberFormat="1" applyFont="1" applyFill="1" applyBorder="1" applyAlignment="1">
      <alignment horizontal="center" vertical="center" wrapText="1"/>
    </xf>
    <xf numFmtId="4" fontId="4" fillId="5" borderId="1" xfId="4" applyNumberFormat="1" applyFont="1" applyFill="1" applyBorder="1" applyAlignment="1">
      <alignment horizontal="center" vertical="center" wrapText="1"/>
    </xf>
    <xf numFmtId="0" fontId="4" fillId="5" borderId="1" xfId="4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/>
    </xf>
    <xf numFmtId="3" fontId="2" fillId="4" borderId="0" xfId="4" applyNumberFormat="1" applyFont="1" applyFill="1" applyBorder="1"/>
    <xf numFmtId="0" fontId="0" fillId="0" borderId="16" xfId="0" applyBorder="1"/>
    <xf numFmtId="0" fontId="0" fillId="0" borderId="15" xfId="0" applyNumberFormat="1" applyBorder="1"/>
    <xf numFmtId="166" fontId="0" fillId="0" borderId="12" xfId="0" applyNumberFormat="1" applyBorder="1"/>
    <xf numFmtId="166" fontId="0" fillId="0" borderId="11" xfId="0" applyNumberFormat="1" applyBorder="1"/>
    <xf numFmtId="166" fontId="5" fillId="0" borderId="0" xfId="2" applyNumberFormat="1" applyFont="1"/>
    <xf numFmtId="166" fontId="4" fillId="2" borderId="1" xfId="2" applyNumberFormat="1" applyFont="1" applyFill="1" applyBorder="1" applyAlignment="1">
      <alignment horizontal="center" vertical="center" wrapText="1"/>
    </xf>
    <xf numFmtId="166" fontId="5" fillId="0" borderId="1" xfId="2" applyNumberFormat="1" applyFont="1" applyBorder="1"/>
    <xf numFmtId="166" fontId="2" fillId="3" borderId="1" xfId="2" applyNumberFormat="1" applyFont="1" applyFill="1" applyBorder="1"/>
    <xf numFmtId="166" fontId="2" fillId="0" borderId="0" xfId="2" applyNumberFormat="1" applyFont="1" applyFill="1" applyBorder="1" applyAlignment="1">
      <alignment horizontal="right"/>
    </xf>
    <xf numFmtId="166" fontId="2" fillId="0" borderId="1" xfId="2" applyNumberFormat="1" applyFont="1" applyBorder="1"/>
    <xf numFmtId="0" fontId="0" fillId="0" borderId="17" xfId="0" applyBorder="1"/>
    <xf numFmtId="166" fontId="0" fillId="0" borderId="17" xfId="2" applyNumberFormat="1" applyFont="1" applyBorder="1"/>
    <xf numFmtId="0" fontId="2" fillId="4" borderId="0" xfId="4" applyNumberFormat="1" applyFont="1" applyFill="1" applyBorder="1" applyAlignment="1">
      <alignment horizontal="center"/>
    </xf>
    <xf numFmtId="0" fontId="5" fillId="4" borderId="0" xfId="4" applyNumberFormat="1" applyFont="1" applyFill="1"/>
    <xf numFmtId="0" fontId="4" fillId="5" borderId="1" xfId="4" applyNumberFormat="1" applyFont="1" applyFill="1" applyBorder="1" applyAlignment="1">
      <alignment horizontal="center" vertical="center" wrapText="1"/>
    </xf>
    <xf numFmtId="0" fontId="5" fillId="4" borderId="1" xfId="0" applyNumberFormat="1" applyFont="1" applyFill="1" applyBorder="1"/>
    <xf numFmtId="0" fontId="2" fillId="4" borderId="1" xfId="4" applyNumberFormat="1" applyFont="1" applyFill="1" applyBorder="1" applyAlignment="1">
      <alignment horizontal="center"/>
    </xf>
    <xf numFmtId="0" fontId="0" fillId="4" borderId="0" xfId="0" applyNumberFormat="1" applyFill="1"/>
    <xf numFmtId="0" fontId="6" fillId="4" borderId="0" xfId="0" applyNumberFormat="1" applyFont="1" applyFill="1" applyAlignment="1">
      <alignment horizontal="left" vertical="center" wrapText="1"/>
    </xf>
    <xf numFmtId="0" fontId="0" fillId="0" borderId="1" xfId="0" applyNumberFormat="1" applyFill="1" applyBorder="1"/>
    <xf numFmtId="49" fontId="0" fillId="0" borderId="1" xfId="0" applyNumberFormat="1" applyFill="1" applyBorder="1"/>
    <xf numFmtId="0" fontId="1" fillId="0" borderId="1" xfId="0" applyNumberFormat="1" applyFont="1" applyFill="1" applyBorder="1"/>
    <xf numFmtId="3" fontId="5" fillId="0" borderId="1" xfId="0" applyNumberFormat="1" applyFont="1" applyFill="1" applyBorder="1"/>
    <xf numFmtId="4" fontId="0" fillId="0" borderId="1" xfId="0" applyNumberFormat="1" applyFill="1" applyBorder="1"/>
    <xf numFmtId="3" fontId="5" fillId="0" borderId="1" xfId="4" applyNumberFormat="1" applyFill="1" applyBorder="1" applyAlignment="1">
      <alignment horizontal="center"/>
    </xf>
    <xf numFmtId="3" fontId="0" fillId="0" borderId="1" xfId="0" applyNumberFormat="1" applyFill="1" applyBorder="1"/>
    <xf numFmtId="166" fontId="3" fillId="0" borderId="1" xfId="2" applyNumberFormat="1" applyFont="1" applyFill="1" applyBorder="1" applyAlignment="1">
      <alignment horizontal="center" vertical="center" wrapText="1"/>
    </xf>
    <xf numFmtId="166" fontId="11" fillId="0" borderId="1" xfId="4" applyNumberFormat="1" applyFont="1" applyFill="1" applyBorder="1" applyAlignment="1">
      <alignment horizontal="center" vertical="center" wrapText="1"/>
    </xf>
    <xf numFmtId="3" fontId="5" fillId="0" borderId="1" xfId="4" applyNumberFormat="1" applyFont="1" applyFill="1" applyBorder="1" applyAlignment="1">
      <alignment horizontal="center"/>
    </xf>
    <xf numFmtId="0" fontId="5" fillId="0" borderId="0" xfId="4" applyFont="1" applyFill="1"/>
    <xf numFmtId="0" fontId="5" fillId="0" borderId="1" xfId="0" applyNumberFormat="1" applyFont="1" applyFill="1" applyBorder="1"/>
    <xf numFmtId="3" fontId="5" fillId="0" borderId="1" xfId="4" applyNumberFormat="1" applyFont="1" applyFill="1" applyBorder="1"/>
    <xf numFmtId="0" fontId="1" fillId="4" borderId="0" xfId="4" applyFont="1" applyFill="1"/>
    <xf numFmtId="0" fontId="5" fillId="4" borderId="0" xfId="4" applyFont="1" applyFill="1" applyAlignment="1">
      <alignment horizontal="right"/>
    </xf>
    <xf numFmtId="0" fontId="2" fillId="4" borderId="0" xfId="4" applyFont="1" applyFill="1"/>
    <xf numFmtId="0" fontId="2" fillId="4" borderId="0" xfId="4" applyFont="1" applyFill="1" applyAlignment="1">
      <alignment horizontal="left"/>
    </xf>
    <xf numFmtId="0" fontId="2" fillId="4" borderId="18" xfId="4" applyFont="1" applyFill="1" applyBorder="1" applyAlignment="1">
      <alignment horizontal="right"/>
    </xf>
    <xf numFmtId="3" fontId="2" fillId="4" borderId="19" xfId="4" applyNumberFormat="1" applyFont="1" applyFill="1" applyBorder="1" applyAlignment="1">
      <alignment horizontal="right"/>
    </xf>
    <xf numFmtId="0" fontId="2" fillId="4" borderId="20" xfId="4" applyFont="1" applyFill="1" applyBorder="1" applyAlignment="1">
      <alignment horizontal="right"/>
    </xf>
    <xf numFmtId="3" fontId="2" fillId="4" borderId="21" xfId="4" applyNumberFormat="1" applyFont="1" applyFill="1" applyBorder="1" applyAlignment="1">
      <alignment horizontal="right"/>
    </xf>
    <xf numFmtId="166" fontId="2" fillId="4" borderId="21" xfId="2" applyNumberFormat="1" applyFont="1" applyFill="1" applyBorder="1" applyAlignment="1">
      <alignment horizontal="right"/>
    </xf>
    <xf numFmtId="0" fontId="2" fillId="4" borderId="22" xfId="4" applyFont="1" applyFill="1" applyBorder="1" applyAlignment="1">
      <alignment horizontal="right"/>
    </xf>
    <xf numFmtId="3" fontId="2" fillId="4" borderId="23" xfId="4" applyNumberFormat="1" applyFont="1" applyFill="1" applyBorder="1" applyAlignment="1">
      <alignment horizontal="right"/>
    </xf>
    <xf numFmtId="0" fontId="0" fillId="0" borderId="1" xfId="0" applyFill="1" applyBorder="1"/>
    <xf numFmtId="166" fontId="0" fillId="0" borderId="1" xfId="2" applyNumberFormat="1" applyFont="1" applyFill="1" applyBorder="1"/>
    <xf numFmtId="166" fontId="0" fillId="0" borderId="16" xfId="2" applyNumberFormat="1" applyFont="1" applyBorder="1"/>
    <xf numFmtId="166" fontId="0" fillId="0" borderId="15" xfId="2" applyNumberFormat="1" applyFont="1" applyBorder="1"/>
    <xf numFmtId="49" fontId="2" fillId="4" borderId="8" xfId="4" applyNumberFormat="1" applyFont="1" applyFill="1" applyBorder="1" applyAlignment="1">
      <alignment horizontal="center"/>
    </xf>
    <xf numFmtId="49" fontId="2" fillId="4" borderId="9" xfId="4" applyNumberFormat="1" applyFont="1" applyFill="1" applyBorder="1" applyAlignment="1">
      <alignment horizontal="center"/>
    </xf>
    <xf numFmtId="49" fontId="2" fillId="4" borderId="1" xfId="4" applyNumberFormat="1" applyFont="1" applyFill="1" applyBorder="1" applyAlignment="1">
      <alignment horizontal="center"/>
    </xf>
    <xf numFmtId="49" fontId="2" fillId="0" borderId="1" xfId="4" applyNumberFormat="1" applyFont="1" applyBorder="1" applyAlignment="1">
      <alignment horizontal="center"/>
    </xf>
    <xf numFmtId="0" fontId="2" fillId="0" borderId="1" xfId="4" applyNumberFormat="1" applyFont="1" applyBorder="1" applyAlignment="1">
      <alignment horizontal="center"/>
    </xf>
    <xf numFmtId="49" fontId="2" fillId="0" borderId="8" xfId="4" applyNumberFormat="1" applyFont="1" applyBorder="1" applyAlignment="1">
      <alignment horizontal="center"/>
    </xf>
    <xf numFmtId="49" fontId="2" fillId="0" borderId="9" xfId="4" applyNumberFormat="1" applyFont="1" applyBorder="1" applyAlignment="1">
      <alignment horizontal="center"/>
    </xf>
    <xf numFmtId="49" fontId="2" fillId="0" borderId="10" xfId="4" applyNumberFormat="1" applyFont="1" applyBorder="1" applyAlignment="1">
      <alignment horizontal="center"/>
    </xf>
    <xf numFmtId="3" fontId="3" fillId="0" borderId="0" xfId="4" applyNumberFormat="1" applyFont="1" applyFill="1" applyAlignment="1">
      <alignment horizontal="center" vertical="center" wrapText="1"/>
    </xf>
    <xf numFmtId="3" fontId="5" fillId="0" borderId="0" xfId="4" applyNumberFormat="1" applyFont="1" applyFill="1"/>
    <xf numFmtId="166" fontId="3" fillId="0" borderId="0" xfId="4" applyNumberFormat="1" applyFont="1" applyFill="1" applyAlignment="1">
      <alignment horizontal="center" vertical="center" wrapText="1"/>
    </xf>
  </cellXfs>
  <cellStyles count="7">
    <cellStyle name="Hipervínculo 2" xfId="1"/>
    <cellStyle name="Millares" xfId="2" builtinId="3"/>
    <cellStyle name="Moneda 2" xfId="3"/>
    <cellStyle name="Normal" xfId="0" builtinId="0"/>
    <cellStyle name="Normal 2" xfId="4"/>
    <cellStyle name="Normal 3" xfId="5"/>
    <cellStyle name="Normal 4" xfId="6"/>
  </cellStyles>
  <dxfs count="2">
    <dxf>
      <numFmt numFmtId="166" formatCode="_ * #,##0_ ;_ * \-#,##0_ ;_ * &quot;-&quot;??_ ;_ @_ "/>
    </dxf>
    <dxf>
      <numFmt numFmtId="166" formatCode="_ * #,##0_ ;_ * \-#,##0_ ;_ * &quot;-&quot;??_ ;_ @_ 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85725</xdr:rowOff>
    </xdr:from>
    <xdr:to>
      <xdr:col>1</xdr:col>
      <xdr:colOff>1247775</xdr:colOff>
      <xdr:row>4</xdr:row>
      <xdr:rowOff>66675</xdr:rowOff>
    </xdr:to>
    <xdr:pic>
      <xdr:nvPicPr>
        <xdr:cNvPr id="76187" name="Picture 20">
          <a:extLst>
            <a:ext uri="{FF2B5EF4-FFF2-40B4-BE49-F238E27FC236}">
              <a16:creationId xmlns:a16="http://schemas.microsoft.com/office/drawing/2014/main" xmlns="" id="{6ED2FD3D-F487-4215-8DCE-01D584F83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00025" y="85725"/>
          <a:ext cx="18764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85725</xdr:rowOff>
    </xdr:from>
    <xdr:to>
      <xdr:col>0</xdr:col>
      <xdr:colOff>1000125</xdr:colOff>
      <xdr:row>4</xdr:row>
      <xdr:rowOff>38100</xdr:rowOff>
    </xdr:to>
    <xdr:pic>
      <xdr:nvPicPr>
        <xdr:cNvPr id="57848" name="Picture 20">
          <a:extLst>
            <a:ext uri="{FF2B5EF4-FFF2-40B4-BE49-F238E27FC236}">
              <a16:creationId xmlns:a16="http://schemas.microsoft.com/office/drawing/2014/main" xmlns="" id="{1ED2E304-1390-4D08-8EEF-01E1BB36D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575" y="85725"/>
          <a:ext cx="9715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ulieth" refreshedDate="44041.403255555553" createdVersion="1" refreshedVersion="4" recordCount="72" upgradeOnRefresh="1">
  <cacheSource type="worksheet">
    <worksheetSource ref="B14" sheet="PRE- FACTURA "/>
  </cacheSource>
  <cacheFields count="24">
    <cacheField name="CEDULA" numFmtId="0">
      <sharedItems containsSemiMixedTypes="0" containsString="0" containsNumber="1" containsInteger="1" minValue="3958191" maxValue="1193466596" count="36">
        <n v="1002491842"/>
        <n v="1007309143"/>
        <n v="1007339049"/>
        <n v="1007425562"/>
        <n v="1040491350"/>
        <n v="1040497273"/>
        <n v="1040503273"/>
        <n v="1040506668"/>
        <n v="1040518009"/>
        <n v="10881232"/>
        <n v="1101385168"/>
        <n v="1193466596"/>
        <n v="23197733"/>
        <n v="26036830"/>
        <n v="3958191"/>
        <n v="42750552"/>
        <n v="43267969"/>
        <n v="43895830"/>
        <n v="43896227"/>
        <n v="43898052"/>
        <n v="43898293"/>
        <n v="4860560"/>
        <n v="50931813"/>
        <n v="52492585"/>
        <n v="70543141"/>
        <n v="78727221"/>
        <n v="8049795"/>
        <n v="8200567"/>
        <n v="8200874"/>
        <n v="8201672"/>
        <n v="8203267"/>
        <n v="8204940"/>
        <n v="8363603"/>
        <n v="92550444"/>
        <n v="98475386"/>
        <n v="98475758"/>
      </sharedItems>
    </cacheField>
    <cacheField name="NOMBRE" numFmtId="0">
      <sharedItems/>
    </cacheField>
    <cacheField name="#" numFmtId="0">
      <sharedItems containsSemiMixedTypes="0" containsString="0" containsNumber="1" containsInteger="1" minValue="2" maxValue="40" count="7">
        <n v="2"/>
        <n v="36"/>
        <n v="38"/>
        <n v="33"/>
        <n v="35"/>
        <n v="39"/>
        <n v="40"/>
      </sharedItems>
    </cacheField>
    <cacheField name="PROCESO" numFmtId="0">
      <sharedItems/>
    </cacheField>
    <cacheField name="AUX. TRANSPORTE" numFmtId="0">
      <sharedItems containsSemiMixedTypes="0" containsString="0" containsNumber="1" containsInteger="1" minValue="0" maxValue="51427"/>
    </cacheField>
    <cacheField name="H. ORDINARIAS" numFmtId="0">
      <sharedItems containsSemiMixedTypes="0" containsString="0" containsNumber="1" containsInteger="1" minValue="16" maxValue="120"/>
    </cacheField>
    <cacheField name="COMP. ORDINARIA" numFmtId="0">
      <sharedItems containsSemiMixedTypes="0" containsString="0" containsNumber="1" containsInteger="1" minValue="58520" maxValue="795000"/>
    </cacheField>
    <cacheField name="OTROS DEVENGADOS" numFmtId="0">
      <sharedItems containsSemiMixedTypes="0" containsString="0" containsNumber="1" containsInteger="1" minValue="0" maxValue="0"/>
    </cacheField>
    <cacheField name="SUBTOTAL" numFmtId="0">
      <sharedItems containsSemiMixedTypes="0" containsString="0" containsNumber="1" containsInteger="1" minValue="58520" maxValue="846427"/>
    </cacheField>
    <cacheField name="INGRESO BASE DE COTIZACION" numFmtId="0">
      <sharedItems containsSemiMixedTypes="0" containsString="0" containsNumber="1" containsInteger="1" minValue="234081" maxValue="795000"/>
    </cacheField>
    <cacheField name="DOTACION" numFmtId="0">
      <sharedItems containsSemiMixedTypes="0" containsString="0" containsNumber="1" containsInteger="1" minValue="45000" maxValue="45000"/>
    </cacheField>
    <cacheField name="SALUD 8,5 %" numFmtId="0">
      <sharedItems containsSemiMixedTypes="0" containsString="0" containsNumber="1" containsInteger="1" minValue="0" maxValue="0"/>
    </cacheField>
    <cacheField name="PENSION 12 %" numFmtId="0">
      <sharedItems containsSemiMixedTypes="0" containsString="0" containsNumber="1" minValue="0" maxValue="95400"/>
    </cacheField>
    <cacheField name="ARP 2.436 %" numFmtId="0">
      <sharedItems containsSemiMixedTypes="0" containsString="0" containsNumber="1" minValue="5702.2131600000002" maxValue="19366.2"/>
    </cacheField>
    <cacheField name="CAJA DE COMPENSACION 4 %" numFmtId="0">
      <sharedItems containsSemiMixedTypes="0" containsString="0" containsNumber="1" minValue="9363.24" maxValue="31800"/>
    </cacheField>
    <cacheField name="CESANTIAS 8.33%" numFmtId="0">
      <sharedItems containsSemiMixedTypes="0" containsString="0" containsNumber="1" minValue="21783.699700000001" maxValue="70507.369099999996"/>
    </cacheField>
    <cacheField name="PRIMA 8.33%" numFmtId="0">
      <sharedItems containsSemiMixedTypes="0" containsString="0" containsNumber="1" minValue="21783.699700000001" maxValue="70507.369099999996"/>
    </cacheField>
    <cacheField name="VACACIONES 4,99%" numFmtId="0">
      <sharedItems containsSemiMixedTypes="0" containsString="0" containsNumber="1" minValue="11703.815919000001" maxValue="39749.205000000002"/>
    </cacheField>
    <cacheField name="INTERESES  CESANTIAS 1%" numFmtId="0">
      <sharedItems containsSemiMixedTypes="0" containsString="0" containsNumber="1" minValue="2615.09" maxValue="8464.27"/>
    </cacheField>
    <cacheField name="VALOR A FACTURAR" numFmtId="0">
      <sharedItems containsSemiMixedTypes="0" containsString="0" containsNumber="1" minValue="283890.72701800003" maxValue="1227221.4132000001"/>
    </cacheField>
    <cacheField name="BIENESTAR Y CAPACITACION" numFmtId="0">
      <sharedItems containsSemiMixedTypes="0" containsString="0" containsNumber="1" containsInteger="1" minValue="158190" maxValue="158225"/>
    </cacheField>
    <cacheField name="AIE" numFmtId="0">
      <sharedItems containsSemiMixedTypes="0" containsString="0" containsNumber="1" minValue="53053.047242159999" maxValue="166251.04958399999"/>
    </cacheField>
    <cacheField name="RECARGOS IMPUESTO 9%" numFmtId="0">
      <sharedItems containsSemiMixedTypes="0" containsString="0" containsNumber="1" minValue="44564.559683414402" maxValue="139650.88165055998"/>
    </cacheField>
    <cacheField name="SUBTOTAL 4" numFmtId="0">
      <sharedItems containsSemiMixedTypes="0" containsString="0" containsNumber="1" minValue="539726.33394357446" maxValue="1691327.3444345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Lenovo" refreshedDate="44670.682591203702" createdVersion="7" refreshedVersion="6" recordCount="20">
  <cacheSource type="worksheet">
    <worksheetSource ref="A6:V26" sheet="PRE- FACTURA "/>
  </cacheSource>
  <cacheFields count="22">
    <cacheField name="CEDULA" numFmtId="0">
      <sharedItems containsString="0" containsBlank="1" containsNumber="1" containsInteger="1" minValue="30348662" maxValue="1152440646"/>
    </cacheField>
    <cacheField name="NOMBRE" numFmtId="0">
      <sharedItems containsBlank="1"/>
    </cacheField>
    <cacheField name="PROCESO" numFmtId="0">
      <sharedItems containsBlank="1" count="30">
        <s v="ABOGADA                                           "/>
        <s v="ABOGADO                                           "/>
        <s v="AUXILIAR                                          "/>
        <s v="COMUNICADORA                                      "/>
        <s v="PSICOLOGA                                         "/>
        <s v="TECNICA                                           "/>
        <m/>
        <s v="ADMINISTRADORA SANITAY AMBIENT                    " u="1"/>
        <s v="Examenes alcoholemia" u="1"/>
        <s v="ABOGADO- PREDIOS                                  " u="1"/>
        <s v="ARQUITECTO                                        " u="1"/>
        <s v="ARQUITECTO 1                                      " u="1"/>
        <s v="ARQUITECTO 2                                      " u="1"/>
        <s v="ARQUITECTO 3                                      " u="1"/>
        <s v="Elementos de bioseguridad (Tapa bocas, gafas, guantes latex, guantes de carnaza, guantes de vaqueta, alcohol, antibacterial, bolsas, bloqueador antisolar, termometro  etc.)" u="1"/>
        <s v="Prueba Poligrafo" u="1"/>
        <s v="Comunicaciones (3 Celulares ó Tablets)" u="1"/>
        <s v="Imprevistos y Capacitaciones" u="1"/>
        <s v="CONTROLADOR                                       " u="1"/>
        <s v="CONTROLADOR MOTORIZADO                            " u="1"/>
        <s v="Dotacion - Seguridad y salud en el trabajo " u="1"/>
        <s v="COORDINADOR MOTORIZADO                            " u="1"/>
        <s v="SUBCOORDINADOR MOTORIZADO                         " u="1"/>
        <s v="TECNOLOGO EN CONSTRUCCIONES                       " u="1"/>
        <s v="CONTROLADOR " u="1"/>
        <s v="INGENIERA AMBIENTAL                               " u="1"/>
        <s v="INGENIERA CIVIL 2                                 " u="1"/>
        <s v="INGENIERO CIVIL 1                                 " u="1"/>
        <s v="INGENIERO CIVIL 3                                 " u="1"/>
        <s v="INGENIERO ELECTRICO                               " u="1"/>
      </sharedItems>
    </cacheField>
    <cacheField name="AUX. TRANSPORTE" numFmtId="3">
      <sharedItems containsSemiMixedTypes="0" containsString="0" containsNumber="1" containsInteger="1" minValue="0" maxValue="351516"/>
    </cacheField>
    <cacheField name="H. ORDINARIAS" numFmtId="0">
      <sharedItems containsSemiMixedTypes="0" containsString="0" containsNumber="1" containsInteger="1" minValue="0" maxValue="2880"/>
    </cacheField>
    <cacheField name="COMP. ORDINARIA" numFmtId="3">
      <sharedItems containsSemiMixedTypes="0" containsString="0" containsNumber="1" containsInteger="1" minValue="0" maxValue="35900000"/>
    </cacheField>
    <cacheField name="OTROS DEVENGADOS" numFmtId="3">
      <sharedItems containsString="0" containsBlank="1" containsNumber="1" containsInteger="1" minValue="0" maxValue="0"/>
    </cacheField>
    <cacheField name="SUBTOTAL" numFmtId="3">
      <sharedItems containsSemiMixedTypes="0" containsString="0" containsNumber="1" containsInteger="1" minValue="0" maxValue="36251516"/>
    </cacheField>
    <cacheField name="INGRESO BASE DE COTIZACION" numFmtId="3">
      <sharedItems containsString="0" containsBlank="1" containsNumber="1" containsInteger="1" minValue="1700000" maxValue="35900000"/>
    </cacheField>
    <cacheField name="SALUD 8,5 %" numFmtId="3">
      <sharedItems containsSemiMixedTypes="0" containsString="0" containsNumber="1" containsInteger="1" minValue="0" maxValue="0"/>
    </cacheField>
    <cacheField name="PENSION 12 %" numFmtId="3">
      <sharedItems containsSemiMixedTypes="0" containsString="0" containsNumber="1" containsInteger="1" minValue="0" maxValue="4308000"/>
    </cacheField>
    <cacheField name="ARP 0,523%" numFmtId="3">
      <sharedItems containsSemiMixedTypes="0" containsString="0" containsNumber="1" minValue="0" maxValue="187757"/>
    </cacheField>
    <cacheField name="CAJA DE COMPENSACION 4 %" numFmtId="3">
      <sharedItems containsSemiMixedTypes="0" containsString="0" containsNumber="1" containsInteger="1" minValue="0" maxValue="1436000"/>
    </cacheField>
    <cacheField name="CESANTIAS 8.33%" numFmtId="3">
      <sharedItems containsSemiMixedTypes="0" containsString="0" containsNumber="1" minValue="0" maxValue="3019751.2828000002"/>
    </cacheField>
    <cacheField name="PRIMA 8.33%" numFmtId="3">
      <sharedItems containsSemiMixedTypes="0" containsString="0" containsNumber="1" minValue="0" maxValue="3019751.2828000002"/>
    </cacheField>
    <cacheField name="VACACIONES 5%" numFmtId="3">
      <sharedItems containsSemiMixedTypes="0" containsString="0" containsNumber="1" containsInteger="1" minValue="0" maxValue="1795000"/>
    </cacheField>
    <cacheField name="INTERESES  CESANTIAS 1%" numFmtId="3">
      <sharedItems containsSemiMixedTypes="0" containsString="0" containsNumber="1" minValue="0" maxValue="362515.16000000003"/>
    </cacheField>
    <cacheField name="BIOSEGURIDAD" numFmtId="3">
      <sharedItems containsString="0" containsBlank="1" containsNumber="1" containsInteger="1" minValue="41000" maxValue="745000"/>
    </cacheField>
    <cacheField name="VALOR A FACTURAR" numFmtId="3">
      <sharedItems containsSemiMixedTypes="0" containsString="0" containsNumber="1" minValue="0" maxValue="51125290.725599997"/>
    </cacheField>
    <cacheField name="AIU" numFmtId="0">
      <sharedItems containsSemiMixedTypes="0" containsString="0" containsNumber="1" minValue="0" maxValue="10582935.180199197"/>
    </cacheField>
    <cacheField name="ESTAMPILLA" numFmtId="0">
      <sharedItems containsSemiMixedTypes="0" containsString="0" containsNumber="1" minValue="0" maxValue="2622599.6009964659"/>
    </cacheField>
    <cacheField name="VALOR A FACTURAR2" numFmtId="0">
      <sharedItems containsSemiMixedTypes="0" containsString="0" containsNumber="1" minValue="0" maxValue="64330825.50679566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2">
  <r>
    <x v="0"/>
    <s v="MOLINA ROJAS CLARA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0"/>
    <n v="105956.60822615999"/>
    <n v="89003.550909974394"/>
    <n v="1077931.8943541343"/>
  </r>
  <r>
    <x v="1"/>
    <s v="GONZALEZ OSUNA DINA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1"/>
    <n v="105956.72822616"/>
    <n v="89003.651709974409"/>
    <n v="1077933.1151541346"/>
  </r>
  <r>
    <x v="2"/>
    <s v="MONTIEL ORTIZ JAVIER                              "/>
    <x v="1"/>
    <s v="PRAUSUARIO. SUB- INGRESO Y SALIDA PERSON                                                            "/>
    <n v="51427"/>
    <n v="120"/>
    <n v="605801"/>
    <n v="0"/>
    <n v="657228"/>
    <n v="605801"/>
    <n v="45000"/>
    <n v="0"/>
    <n v="72696.12"/>
    <n v="14757.31236"/>
    <n v="24232.04"/>
    <n v="54747.092400000001"/>
    <n v="54747.092400000001"/>
    <n v="30289.444199000001"/>
    <n v="6572.28"/>
    <n v="960269.38135899999"/>
    <n v="158192"/>
    <n v="134215.36576307999"/>
    <n v="112740.9072409872"/>
    <n v="1365417.6543630674"/>
  </r>
  <r>
    <x v="3"/>
    <s v="GUTIERREZ GUERRERO YURANIS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3"/>
    <n v="105956.96822616"/>
    <n v="89003.853309974395"/>
    <n v="1077935.5567541344"/>
  </r>
  <r>
    <x v="4"/>
    <s v="CAPUANO ALVARADO MARTIN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4"/>
    <n v="105957.08822615999"/>
    <n v="89003.954109974395"/>
    <n v="1077936.7775541344"/>
  </r>
  <r>
    <x v="5"/>
    <s v="BERRIO MOSQUERA YENI                              "/>
    <x v="0"/>
    <s v="PRASEOYMMTO. SUB- SERVICIOS GENERALES                                                               "/>
    <n v="51427"/>
    <n v="120"/>
    <n v="500000"/>
    <n v="0"/>
    <n v="551427"/>
    <n v="500000"/>
    <n v="45000"/>
    <n v="0"/>
    <n v="60000"/>
    <n v="12180"/>
    <n v="20000"/>
    <n v="45933.869099999996"/>
    <n v="45933.869099999996"/>
    <n v="24999.5"/>
    <n v="5514.27"/>
    <n v="810988.50820000004"/>
    <n v="158195"/>
    <n v="116302.020984"/>
    <n v="97693.69762656001"/>
    <n v="1183179.2268105601"/>
  </r>
  <r>
    <x v="6"/>
    <s v="GARCIA CERPA AIDA                                 "/>
    <x v="2"/>
    <s v="PRADMON. SUB- COORDINACION                                                                          "/>
    <n v="51427"/>
    <n v="120"/>
    <n v="763911"/>
    <n v="0"/>
    <n v="815338"/>
    <n v="763911"/>
    <n v="45000"/>
    <n v="0"/>
    <n v="91669.319999999992"/>
    <n v="18608.87196"/>
    <n v="30556.440000000002"/>
    <n v="67917.655400000003"/>
    <n v="67917.655400000003"/>
    <n v="38194.786089000001"/>
    <n v="8153.38"/>
    <n v="1183356.108849"/>
    <n v="158196"/>
    <n v="160986.25306187998"/>
    <n v="135228.45257197917"/>
    <n v="1637766.8144828591"/>
  </r>
  <r>
    <x v="7"/>
    <s v="CARDENAS SAENZ ANGELA                             "/>
    <x v="3"/>
    <s v="PRADMON. SUB - AUX. DE ADMON.                                                                       "/>
    <n v="51427"/>
    <n v="120"/>
    <n v="750000"/>
    <n v="0"/>
    <n v="801427"/>
    <n v="750000"/>
    <n v="45000"/>
    <n v="0"/>
    <n v="90000"/>
    <n v="18270"/>
    <n v="30000"/>
    <n v="66758.869099999996"/>
    <n v="66758.869099999996"/>
    <n v="37499.25"/>
    <n v="8014.27"/>
    <n v="1163728.2582"/>
    <n v="158197"/>
    <n v="158631.03098400001"/>
    <n v="133250.06602656"/>
    <n v="1613806.3552105601"/>
  </r>
  <r>
    <x v="8"/>
    <s v="ALVAREZ AVILA ISAAC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8"/>
    <n v="105957.56822616"/>
    <n v="89004.357309974395"/>
    <n v="1077941.6607541344"/>
  </r>
  <r>
    <x v="9"/>
    <s v="MENDOZA MEZA DONALDO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9"/>
    <n v="105957.68822616"/>
    <n v="89004.458109974395"/>
    <n v="1077942.8815541344"/>
  </r>
  <r>
    <x v="10"/>
    <s v="RODRIGUEZ RODELO VICTOR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0"/>
    <n v="105957.80822615999"/>
    <n v="89004.558909974396"/>
    <n v="1077944.1023541344"/>
  </r>
  <r>
    <x v="11"/>
    <s v="URANGO VALDERRAMA LUIS                            "/>
    <x v="4"/>
    <s v="PRAUSUARIO. SUB- CONDUCCION VEHICULOS                                                               "/>
    <n v="51427"/>
    <n v="120"/>
    <n v="605801"/>
    <n v="0"/>
    <n v="657228"/>
    <n v="605801"/>
    <n v="45000"/>
    <n v="0"/>
    <n v="72696.12"/>
    <n v="14757.31236"/>
    <n v="24232.04"/>
    <n v="54747.092400000001"/>
    <n v="54747.092400000001"/>
    <n v="30289.444199000001"/>
    <n v="6572.28"/>
    <n v="960269.38135899999"/>
    <n v="158201"/>
    <n v="134216.44576308"/>
    <n v="112741.81444098719"/>
    <n v="1365428.6415630672"/>
  </r>
  <r>
    <x v="12"/>
    <s v="HERNADEZ GARCIA EVERLIDES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2"/>
    <n v="105958.04822616"/>
    <n v="89004.760509974396"/>
    <n v="1077946.5439541345"/>
  </r>
  <r>
    <x v="13"/>
    <s v="ESCOBAR MORENO CARMEN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3"/>
    <n v="105958.16822615999"/>
    <n v="89004.861309974396"/>
    <n v="1077947.7647541345"/>
  </r>
  <r>
    <x v="14"/>
    <s v="OSORIO PADILLA JUAN                               "/>
    <x v="5"/>
    <s v="PRAUSUARIO. SUB- ADMINISTRACION                                                                     "/>
    <n v="51427"/>
    <n v="120"/>
    <n v="795000"/>
    <n v="0"/>
    <n v="846427"/>
    <n v="795000"/>
    <n v="45000"/>
    <n v="0"/>
    <n v="0"/>
    <n v="19366.2"/>
    <n v="31800"/>
    <n v="70507.369099999996"/>
    <n v="70507.369099999996"/>
    <n v="39749.205000000002"/>
    <n v="8464.27"/>
    <n v="1131821.4132000001"/>
    <n v="158204"/>
    <n v="154803.04958399999"/>
    <n v="130034.56165055999"/>
    <n v="1574863.02443456"/>
  </r>
  <r>
    <x v="15"/>
    <s v="TORO  MARIA     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5"/>
    <n v="105958.40822616"/>
    <n v="89005.062909974396"/>
    <n v="1077950.2063541345"/>
  </r>
  <r>
    <x v="16"/>
    <s v="BARBOSA OSUNA NELVA                               "/>
    <x v="6"/>
    <s v="PRAUSUARIO. SUB- SERVICIO AL CLIENTE 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6"/>
    <n v="105958.52822615999"/>
    <n v="89005.163709974397"/>
    <n v="1077951.4271541345"/>
  </r>
  <r>
    <x v="17"/>
    <s v="ATENCIA AGAMEZ JANET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7"/>
    <n v="105958.64822616"/>
    <n v="89005.264509974397"/>
    <n v="1077952.6479541343"/>
  </r>
  <r>
    <x v="18"/>
    <s v="BETIN  MARIS    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8"/>
    <n v="105958.76822616"/>
    <n v="89005.365309974397"/>
    <n v="1077953.8687541343"/>
  </r>
  <r>
    <x v="19"/>
    <s v="HERRERA GAMBOA MARCELA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9"/>
    <n v="105958.88822615999"/>
    <n v="89005.466109974397"/>
    <n v="1077955.0895541343"/>
  </r>
  <r>
    <x v="20"/>
    <s v="TORO  LUZ       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0"/>
    <n v="105959.00822616"/>
    <n v="89005.566909974397"/>
    <n v="1077956.3103541343"/>
  </r>
  <r>
    <x v="21"/>
    <s v="VIVEROS MORENO HECTOR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1"/>
    <n v="105959.12822616"/>
    <n v="89005.667709974397"/>
    <n v="1077957.5311541343"/>
  </r>
  <r>
    <x v="22"/>
    <s v="URUETA ROMERO ADELAIDA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2"/>
    <n v="105959.24822615999"/>
    <n v="89005.768509974398"/>
    <n v="1077958.7519541343"/>
  </r>
  <r>
    <x v="23"/>
    <s v="FANDIÑO BALLEN FLOR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3"/>
    <n v="105959.36822616"/>
    <n v="89005.869309974398"/>
    <n v="1077959.9727541343"/>
  </r>
  <r>
    <x v="24"/>
    <s v="OSORIO  ROBINSON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4"/>
    <n v="105959.48822616"/>
    <n v="89005.970109974398"/>
    <n v="1077961.1935541346"/>
  </r>
  <r>
    <x v="25"/>
    <s v="ZABALETA PEREZ EUGENIO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5"/>
    <n v="105959.60822615999"/>
    <n v="89006.070909974398"/>
    <n v="1077962.4143541344"/>
  </r>
  <r>
    <x v="26"/>
    <s v="SEVILLA SIERRA FRANCISCO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6"/>
    <n v="105959.72822616"/>
    <n v="89006.171709974398"/>
    <n v="1077963.6351541344"/>
  </r>
  <r>
    <x v="27"/>
    <s v="ALDANA MESA ALBERTO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7"/>
    <n v="105959.84822616"/>
    <n v="89006.272509974398"/>
    <n v="1077964.8559541344"/>
  </r>
  <r>
    <x v="28"/>
    <s v="VILORA ALVAREZ JOSE                               "/>
    <x v="1"/>
    <s v="PRAUSUARIO. SUB- INGRESO Y SALIDA PERSON                                                            "/>
    <n v="0"/>
    <n v="16"/>
    <n v="58520"/>
    <n v="0"/>
    <n v="58520"/>
    <n v="438902"/>
    <n v="45000"/>
    <n v="0"/>
    <n v="52668.24"/>
    <n v="10691.65272"/>
    <n v="17556.080000000002"/>
    <n v="36560.536599999999"/>
    <n v="36560.536599999999"/>
    <n v="21944.661098"/>
    <n v="4389.0200000000004"/>
    <n v="283890.72701800003"/>
    <n v="158218"/>
    <n v="53053.047242159999"/>
    <n v="44564.559683414402"/>
    <n v="539726.33394357446"/>
  </r>
  <r>
    <x v="29"/>
    <s v="RAMIREZ VALENCIA RUFINO                           "/>
    <x v="1"/>
    <s v="PRAUSUARIO. SUB- INGRESO Y SALIDA PERSON                                                            "/>
    <n v="51427"/>
    <n v="120"/>
    <n v="555620"/>
    <n v="0"/>
    <n v="607047"/>
    <n v="555620"/>
    <n v="45000"/>
    <n v="0"/>
    <n v="66674.399999999994"/>
    <n v="13534.903200000001"/>
    <n v="22224.799999999999"/>
    <n v="50567.015099999997"/>
    <n v="50567.015099999997"/>
    <n v="27780.444380000001"/>
    <n v="6070.47"/>
    <n v="889466.04777999991"/>
    <n v="158219"/>
    <n v="125722.20573359999"/>
    <n v="105606.652816224"/>
    <n v="1279013.9063298239"/>
  </r>
  <r>
    <x v="30"/>
    <s v="ALDANA  EDISON                                    "/>
    <x v="0"/>
    <s v="PRASEOYMMTO. SUB- SERVICIOS GENERALES                                                               "/>
    <n v="27428"/>
    <n v="64"/>
    <n v="234081"/>
    <n v="0"/>
    <n v="261509"/>
    <n v="234081"/>
    <n v="45000"/>
    <n v="0"/>
    <n v="28089.719999999998"/>
    <n v="5702.2131600000002"/>
    <n v="9363.24"/>
    <n v="21783.699700000001"/>
    <n v="21783.699700000001"/>
    <n v="11703.815919000001"/>
    <n v="2615.09"/>
    <n v="407550.47847899998"/>
    <n v="158220"/>
    <n v="67892.457417480007"/>
    <n v="57029.6642306832"/>
    <n v="690692.60012716323"/>
  </r>
  <r>
    <x v="31"/>
    <s v="TOVAR MURILLO NELSON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1"/>
    <n v="105960.32822616"/>
    <n v="89006.675709974399"/>
    <n v="1077969.7391541344"/>
  </r>
  <r>
    <x v="32"/>
    <s v="ARREDONDO VEGA LUIS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2"/>
    <n v="105960.44822615999"/>
    <n v="89006.776509974399"/>
    <n v="1077970.9599541344"/>
  </r>
  <r>
    <x v="33"/>
    <s v="SANABRIA ACOSTA RODRIGO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3"/>
    <n v="105960.56822616"/>
    <n v="89006.877309974399"/>
    <n v="1077972.1807541344"/>
  </r>
  <r>
    <x v="34"/>
    <s v="LOPEZ ANGULO LUIS  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4"/>
    <n v="105960.68822616"/>
    <n v="89006.9781099744"/>
    <n v="1077973.4015541344"/>
  </r>
  <r>
    <x v="35"/>
    <s v="GARCIA GUZMAN VICTOR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5"/>
    <n v="105960.80822615999"/>
    <n v="89007.0789099744"/>
    <n v="1077974.6223541345"/>
  </r>
  <r>
    <x v="0"/>
    <s v="MOLINA ROJAS CLARA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0"/>
    <n v="105956.60822615999"/>
    <n v="89003.550909974394"/>
    <n v="1077931.8943541343"/>
  </r>
  <r>
    <x v="1"/>
    <s v="GONZALEZ OSUNA DINA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1"/>
    <n v="105956.72822616"/>
    <n v="89003.651709974409"/>
    <n v="1077933.1151541346"/>
  </r>
  <r>
    <x v="2"/>
    <s v="MONTIEL ORTIZ JAVIER                              "/>
    <x v="1"/>
    <s v="PRAUSUARIO. SUB- INGRESO Y SALIDA PERSON                                                            "/>
    <n v="51427"/>
    <n v="120"/>
    <n v="605801"/>
    <n v="0"/>
    <n v="657228"/>
    <n v="605801"/>
    <n v="45000"/>
    <n v="0"/>
    <n v="72696.12"/>
    <n v="14757.31236"/>
    <n v="24232.04"/>
    <n v="54747.092400000001"/>
    <n v="54747.092400000001"/>
    <n v="30289.444199000001"/>
    <n v="6572.28"/>
    <n v="960269.38135899999"/>
    <n v="158192"/>
    <n v="134215.36576307999"/>
    <n v="112740.9072409872"/>
    <n v="1365417.6543630674"/>
  </r>
  <r>
    <x v="3"/>
    <s v="GUTIERREZ GUERRERO YURANIS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3"/>
    <n v="105956.96822616"/>
    <n v="89003.853309974395"/>
    <n v="1077935.5567541344"/>
  </r>
  <r>
    <x v="4"/>
    <s v="CAPUANO ALVARADO MARTIN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4"/>
    <n v="105957.08822615999"/>
    <n v="89003.954109974395"/>
    <n v="1077936.7775541344"/>
  </r>
  <r>
    <x v="5"/>
    <s v="BERRIO MOSQUERA YENI                              "/>
    <x v="0"/>
    <s v="PRASEOYMMTO. SUB- SERVICIOS GENERALES                                                               "/>
    <n v="51427"/>
    <n v="120"/>
    <n v="500000"/>
    <n v="0"/>
    <n v="551427"/>
    <n v="500000"/>
    <n v="45000"/>
    <n v="0"/>
    <n v="60000"/>
    <n v="12180"/>
    <n v="20000"/>
    <n v="45933.869099999996"/>
    <n v="45933.869099999996"/>
    <n v="24999.5"/>
    <n v="5514.27"/>
    <n v="810988.50820000004"/>
    <n v="158195"/>
    <n v="116302.020984"/>
    <n v="97693.69762656001"/>
    <n v="1183179.2268105601"/>
  </r>
  <r>
    <x v="6"/>
    <s v="GARCIA CERPA AIDA                                 "/>
    <x v="2"/>
    <s v="PRADMON. SUB- COORDINACION                                                                          "/>
    <n v="51427"/>
    <n v="120"/>
    <n v="763911"/>
    <n v="0"/>
    <n v="815338"/>
    <n v="763911"/>
    <n v="45000"/>
    <n v="0"/>
    <n v="91669.319999999992"/>
    <n v="18608.87196"/>
    <n v="30556.440000000002"/>
    <n v="67917.655400000003"/>
    <n v="67917.655400000003"/>
    <n v="38194.786089000001"/>
    <n v="8153.38"/>
    <n v="1183356.108849"/>
    <n v="158196"/>
    <n v="160986.25306187998"/>
    <n v="135228.45257197917"/>
    <n v="1637766.8144828591"/>
  </r>
  <r>
    <x v="7"/>
    <s v="CARDENAS SAENZ ANGELA                             "/>
    <x v="3"/>
    <s v="PRADMON. SUB - AUX. DE ADMON.                                                                       "/>
    <n v="51427"/>
    <n v="120"/>
    <n v="750000"/>
    <n v="0"/>
    <n v="801427"/>
    <n v="750000"/>
    <n v="45000"/>
    <n v="0"/>
    <n v="90000"/>
    <n v="18270"/>
    <n v="30000"/>
    <n v="66758.869099999996"/>
    <n v="66758.869099999996"/>
    <n v="37499.25"/>
    <n v="8014.27"/>
    <n v="1163728.2582"/>
    <n v="158197"/>
    <n v="158631.03098400001"/>
    <n v="133250.06602656"/>
    <n v="1613806.3552105601"/>
  </r>
  <r>
    <x v="8"/>
    <s v="ALVAREZ AVILA ISAAC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8"/>
    <n v="105957.56822616"/>
    <n v="89004.357309974395"/>
    <n v="1077941.6607541344"/>
  </r>
  <r>
    <x v="9"/>
    <s v="MENDOZA MEZA DONALDO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9"/>
    <n v="105957.68822616"/>
    <n v="89004.458109974395"/>
    <n v="1077942.8815541344"/>
  </r>
  <r>
    <x v="10"/>
    <s v="RODRIGUEZ RODELO VICTOR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0"/>
    <n v="105957.80822615999"/>
    <n v="89004.558909974396"/>
    <n v="1077944.1023541344"/>
  </r>
  <r>
    <x v="11"/>
    <s v="URANGO VALDERRAMA LUIS                            "/>
    <x v="4"/>
    <s v="PRAUSUARIO. SUB- CONDUCCION VEHICULOS                                                               "/>
    <n v="51427"/>
    <n v="120"/>
    <n v="605801"/>
    <n v="0"/>
    <n v="657228"/>
    <n v="605801"/>
    <n v="45000"/>
    <n v="0"/>
    <n v="72696.12"/>
    <n v="14757.31236"/>
    <n v="24232.04"/>
    <n v="54747.092400000001"/>
    <n v="54747.092400000001"/>
    <n v="30289.444199000001"/>
    <n v="6572.28"/>
    <n v="960269.38135899999"/>
    <n v="158201"/>
    <n v="134216.44576308"/>
    <n v="112741.81444098719"/>
    <n v="1365428.6415630672"/>
  </r>
  <r>
    <x v="12"/>
    <s v="HERNADEZ GARCIA EVERLIDES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2"/>
    <n v="105958.04822616"/>
    <n v="89004.760509974396"/>
    <n v="1077946.5439541345"/>
  </r>
  <r>
    <x v="13"/>
    <s v="ESCOBAR MORENO CARMEN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3"/>
    <n v="105958.16822615999"/>
    <n v="89004.861309974396"/>
    <n v="1077947.7647541345"/>
  </r>
  <r>
    <x v="14"/>
    <s v="OSORIO PADILLA JUAN                               "/>
    <x v="5"/>
    <s v="PRAUSUARIO. SUB- ADMINISTRACION                                                                     "/>
    <n v="51427"/>
    <n v="120"/>
    <n v="795000"/>
    <n v="0"/>
    <n v="846427"/>
    <n v="795000"/>
    <n v="45000"/>
    <n v="0"/>
    <n v="95400"/>
    <n v="19366.2"/>
    <n v="31800"/>
    <n v="70507.369099999996"/>
    <n v="70507.369099999996"/>
    <n v="39749.205000000002"/>
    <n v="8464.27"/>
    <n v="1227221.4132000001"/>
    <n v="158204"/>
    <n v="166251.04958399999"/>
    <n v="139650.88165055998"/>
    <n v="1691327.34443456"/>
  </r>
  <r>
    <x v="15"/>
    <s v="TORO  MARIA     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5"/>
    <n v="105958.40822616"/>
    <n v="89005.062909974396"/>
    <n v="1077950.2063541345"/>
  </r>
  <r>
    <x v="16"/>
    <s v="BARBOSA OSUNA NELVA                               "/>
    <x v="6"/>
    <s v="PRAUSUARIO. SUB- SERVICIO AL CLIENTE 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6"/>
    <n v="105958.52822615999"/>
    <n v="89005.163709974397"/>
    <n v="1077951.4271541345"/>
  </r>
  <r>
    <x v="17"/>
    <s v="ATENCIA AGAMEZ JANET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7"/>
    <n v="105958.64822616"/>
    <n v="89005.264509974397"/>
    <n v="1077952.6479541343"/>
  </r>
  <r>
    <x v="18"/>
    <s v="BETIN  MARIS    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8"/>
    <n v="105958.76822616"/>
    <n v="89005.365309974397"/>
    <n v="1077953.8687541343"/>
  </r>
  <r>
    <x v="19"/>
    <s v="HERRERA GAMBOA MARCELA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9"/>
    <n v="105958.88822615999"/>
    <n v="89005.466109974397"/>
    <n v="1077955.0895541343"/>
  </r>
  <r>
    <x v="20"/>
    <s v="TORO  LUZ       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0"/>
    <n v="105959.00822616"/>
    <n v="89005.566909974397"/>
    <n v="1077956.3103541343"/>
  </r>
  <r>
    <x v="21"/>
    <s v="VIVEROS MORENO HECTOR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1"/>
    <n v="105959.12822616"/>
    <n v="89005.667709974397"/>
    <n v="1077957.5311541343"/>
  </r>
  <r>
    <x v="22"/>
    <s v="URUETA ROMERO ADELAIDA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2"/>
    <n v="105959.24822615999"/>
    <n v="89005.768509974398"/>
    <n v="1077958.7519541343"/>
  </r>
  <r>
    <x v="23"/>
    <s v="FANDIÑO BALLEN FLOR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3"/>
    <n v="105959.36822616"/>
    <n v="89005.869309974398"/>
    <n v="1077959.9727541343"/>
  </r>
  <r>
    <x v="24"/>
    <s v="OSORIO  ROBINSON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4"/>
    <n v="105959.48822616"/>
    <n v="89005.970109974398"/>
    <n v="1077961.1935541346"/>
  </r>
  <r>
    <x v="25"/>
    <s v="ZABALETA PEREZ EUGENIO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5"/>
    <n v="105959.60822615999"/>
    <n v="89006.070909974398"/>
    <n v="1077962.4143541344"/>
  </r>
  <r>
    <x v="26"/>
    <s v="SEVILLA SIERRA FRANCISCO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6"/>
    <n v="105959.72822616"/>
    <n v="89006.171709974398"/>
    <n v="1077963.6351541344"/>
  </r>
  <r>
    <x v="27"/>
    <s v="ALDANA MESA ALBERTO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7"/>
    <n v="105959.84822616"/>
    <n v="89006.272509974398"/>
    <n v="1077964.8559541344"/>
  </r>
  <r>
    <x v="28"/>
    <s v="VILORA ALVAREZ JOSE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8"/>
    <n v="105959.96822616"/>
    <n v="89006.373309974399"/>
    <n v="1077966.0767541344"/>
  </r>
  <r>
    <x v="29"/>
    <s v="RAMIREZ VALENCIA RUFINO                           "/>
    <x v="1"/>
    <s v="PRAUSUARIO. SUB- INGRESO Y SALIDA PERSON                                                            "/>
    <n v="51427"/>
    <n v="120"/>
    <n v="555620"/>
    <n v="0"/>
    <n v="607047"/>
    <n v="555620"/>
    <n v="45000"/>
    <n v="0"/>
    <n v="66674.399999999994"/>
    <n v="13534.903200000001"/>
    <n v="22224.799999999999"/>
    <n v="50567.015099999997"/>
    <n v="50567.015099999997"/>
    <n v="27780.444380000001"/>
    <n v="6070.47"/>
    <n v="889466.04777999991"/>
    <n v="158219"/>
    <n v="125722.20573359999"/>
    <n v="105606.652816224"/>
    <n v="1279013.9063298239"/>
  </r>
  <r>
    <x v="30"/>
    <s v="ALDANA  EDISON  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0"/>
    <n v="105960.20822616"/>
    <n v="89006.574909974399"/>
    <n v="1077968.5183541344"/>
  </r>
  <r>
    <x v="31"/>
    <s v="TOVAR MURILLO NELSON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1"/>
    <n v="105960.32822616"/>
    <n v="89006.675709974399"/>
    <n v="1077969.7391541344"/>
  </r>
  <r>
    <x v="32"/>
    <s v="ARREDONDO VEGA LUIS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2"/>
    <n v="105960.44822615999"/>
    <n v="89006.776509974399"/>
    <n v="1077970.9599541344"/>
  </r>
  <r>
    <x v="33"/>
    <s v="SANABRIA ACOSTA RODRIGO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3"/>
    <n v="105960.56822616"/>
    <n v="89006.877309974399"/>
    <n v="1077972.1807541344"/>
  </r>
  <r>
    <x v="34"/>
    <s v="LOPEZ ANGULO LUIS  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4"/>
    <n v="105960.68822616"/>
    <n v="89006.9781099744"/>
    <n v="1077973.4015541344"/>
  </r>
  <r>
    <x v="35"/>
    <s v="GARCIA GUZMAN VICTOR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5"/>
    <n v="105960.80822615999"/>
    <n v="89007.0789099744"/>
    <n v="1077974.622354134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">
  <r>
    <n v="1017209643"/>
    <s v="CAMPO GIL LAURA                                   "/>
    <x v="0"/>
    <n v="0"/>
    <n v="240"/>
    <n v="2550000"/>
    <m/>
    <n v="2550000"/>
    <n v="2550000"/>
    <n v="0"/>
    <n v="306000"/>
    <n v="13336.5"/>
    <n v="102000"/>
    <n v="212415"/>
    <n v="212415"/>
    <n v="127500"/>
    <n v="25500"/>
    <n v="41000"/>
    <n v="3590166.5"/>
    <n v="743164.46549999993"/>
    <n v="184166.56603375002"/>
    <n v="4517497.5315337498"/>
  </r>
  <r>
    <n v="1020444298"/>
    <s v="RÍOS MUNOZ CINDY                                  "/>
    <x v="0"/>
    <n v="0"/>
    <n v="240"/>
    <n v="2550000"/>
    <m/>
    <n v="2550000"/>
    <n v="2550000"/>
    <n v="0"/>
    <n v="306000"/>
    <n v="13336.5"/>
    <n v="102000"/>
    <n v="212415"/>
    <n v="212415"/>
    <n v="127500"/>
    <n v="25500"/>
    <n v="41000"/>
    <n v="3590166.5"/>
    <n v="743164.46549999993"/>
    <n v="184166.56603375002"/>
    <n v="4517497.5315337498"/>
  </r>
  <r>
    <n v="1152440646"/>
    <s v="LOPERA MORALES LAURA                              "/>
    <x v="0"/>
    <n v="0"/>
    <n v="240"/>
    <n v="2550000"/>
    <m/>
    <n v="2550000"/>
    <n v="2550000"/>
    <n v="0"/>
    <n v="306000"/>
    <n v="13336.5"/>
    <n v="102000"/>
    <n v="212415"/>
    <n v="212415"/>
    <n v="127500"/>
    <n v="25500"/>
    <n v="41000"/>
    <n v="3590166.5"/>
    <n v="743164.46549999993"/>
    <n v="184166.56603375002"/>
    <n v="4517497.5315337498"/>
  </r>
  <r>
    <n v="43169968"/>
    <s v="LOPEZ LONDONO YUDY                                "/>
    <x v="0"/>
    <n v="0"/>
    <n v="240"/>
    <n v="2900000"/>
    <m/>
    <n v="2900000"/>
    <n v="2900000"/>
    <n v="0"/>
    <n v="348000"/>
    <n v="15167"/>
    <n v="116000"/>
    <n v="241570"/>
    <n v="241570"/>
    <n v="145000"/>
    <n v="29000"/>
    <n v="41000"/>
    <n v="4077307"/>
    <n v="844002.549"/>
    <n v="209155.65583249999"/>
    <n v="5130465.2048324998"/>
  </r>
  <r>
    <n v="43687508"/>
    <s v="LONDONO PARRA DIANA                               "/>
    <x v="0"/>
    <n v="0"/>
    <n v="240"/>
    <n v="2550000"/>
    <m/>
    <n v="2550000"/>
    <n v="2550000"/>
    <n v="0"/>
    <n v="306000"/>
    <n v="13336.5"/>
    <n v="102000"/>
    <n v="212415"/>
    <n v="212415"/>
    <n v="127500"/>
    <n v="25500"/>
    <n v="41000"/>
    <n v="3590166.5"/>
    <n v="743164.46549999993"/>
    <n v="184166.56603375002"/>
    <n v="4517497.5315337498"/>
  </r>
  <r>
    <n v="1036669851"/>
    <s v="GALLEGO GIRALDO JUAN                              "/>
    <x v="1"/>
    <n v="0"/>
    <n v="240"/>
    <n v="2550000"/>
    <m/>
    <n v="2550000"/>
    <n v="2550000"/>
    <n v="0"/>
    <n v="306000"/>
    <n v="13336.5"/>
    <n v="102000"/>
    <n v="212415"/>
    <n v="212415"/>
    <n v="127500"/>
    <n v="25500"/>
    <n v="41000"/>
    <n v="3590166.5"/>
    <n v="743164.46549999993"/>
    <n v="184166.56603375002"/>
    <n v="4517497.5315337498"/>
  </r>
  <r>
    <n v="98644598"/>
    <s v="MIRA PEREZ RODOLFO                                "/>
    <x v="1"/>
    <n v="0"/>
    <n v="240"/>
    <n v="4600000"/>
    <m/>
    <n v="4600000"/>
    <n v="4600000"/>
    <n v="0"/>
    <n v="552000"/>
    <n v="24058"/>
    <n v="184000"/>
    <n v="383180"/>
    <n v="383180"/>
    <n v="230000"/>
    <n v="46000"/>
    <n v="41000"/>
    <n v="6443418"/>
    <n v="1333787.5259999998"/>
    <n v="330531.23485499999"/>
    <n v="8107736.7608549995"/>
  </r>
  <r>
    <n v="30348662"/>
    <s v="QUINTERO SALAS YANETH                             "/>
    <x v="2"/>
    <n v="117172"/>
    <n v="240"/>
    <n v="1700000"/>
    <m/>
    <n v="1817172"/>
    <n v="1700000"/>
    <n v="0"/>
    <n v="204000"/>
    <n v="8891"/>
    <n v="68000"/>
    <n v="151370.4276"/>
    <n v="151370.4276"/>
    <n v="85000"/>
    <n v="18171.72"/>
    <n v="98000"/>
    <n v="2601975.5752000003"/>
    <n v="538608.94406640006"/>
    <n v="133474.84206882204"/>
    <n v="3274059.3613352226"/>
  </r>
  <r>
    <n v="42753194"/>
    <s v="ORTIZ LONDONO LUZ                                 "/>
    <x v="2"/>
    <n v="117172"/>
    <n v="240"/>
    <n v="1800000"/>
    <m/>
    <n v="1917172"/>
    <n v="1800000"/>
    <n v="0"/>
    <n v="216000"/>
    <n v="9414"/>
    <n v="72000"/>
    <n v="159700.4276"/>
    <n v="159700.4276"/>
    <n v="90000"/>
    <n v="19171.72"/>
    <n v="98000"/>
    <n v="2741158.5752000003"/>
    <n v="567419.82506639999"/>
    <n v="140614.58201132203"/>
    <n v="3449192.9822777226"/>
  </r>
  <r>
    <n v="43833794"/>
    <s v="GUTIERREZ ARBOLEDA JANETH                         "/>
    <x v="2"/>
    <n v="117172"/>
    <n v="240"/>
    <n v="1700000"/>
    <m/>
    <n v="1817172"/>
    <n v="1700000"/>
    <n v="0"/>
    <n v="204000"/>
    <n v="8891"/>
    <n v="68000"/>
    <n v="151370.4276"/>
    <n v="151370.4276"/>
    <n v="85000"/>
    <n v="18171.72"/>
    <n v="98000"/>
    <n v="2601975.5752000003"/>
    <n v="538608.94406640006"/>
    <n v="133474.84206882204"/>
    <n v="3274059.3613352226"/>
  </r>
  <r>
    <n v="43182030"/>
    <s v="MONTOYA SUAZA YEIMY                               "/>
    <x v="3"/>
    <n v="0"/>
    <n v="240"/>
    <n v="2900000"/>
    <m/>
    <n v="2900000"/>
    <n v="2900000"/>
    <n v="0"/>
    <n v="348000"/>
    <n v="15167"/>
    <n v="116000"/>
    <n v="241570"/>
    <n v="241570"/>
    <n v="145000"/>
    <n v="29000"/>
    <n v="41000"/>
    <n v="4077307"/>
    <n v="844002.549"/>
    <n v="209155.65583249999"/>
    <n v="5130465.2048324998"/>
  </r>
  <r>
    <n v="1040753428"/>
    <s v="LOPEZ GIL LIZETH                                  "/>
    <x v="4"/>
    <n v="0"/>
    <n v="240"/>
    <n v="2550000"/>
    <m/>
    <n v="2550000"/>
    <n v="2550000"/>
    <n v="0"/>
    <n v="306000"/>
    <n v="13336.5"/>
    <n v="102000"/>
    <n v="212415"/>
    <n v="212415"/>
    <n v="127500"/>
    <n v="25500"/>
    <n v="41000"/>
    <n v="3590166.5"/>
    <n v="743164.46549999993"/>
    <n v="184166.56603375002"/>
    <n v="4517497.5315337498"/>
  </r>
  <r>
    <n v="43828905"/>
    <s v="VASCO GUIRALES ALEIDA                             "/>
    <x v="4"/>
    <n v="0"/>
    <n v="240"/>
    <n v="2800000"/>
    <m/>
    <n v="2800000"/>
    <n v="2800000"/>
    <n v="0"/>
    <n v="336000"/>
    <n v="14644"/>
    <n v="112000"/>
    <n v="233240"/>
    <n v="233240"/>
    <n v="140000"/>
    <n v="28000"/>
    <n v="41000"/>
    <n v="3938124"/>
    <n v="815191.66799999995"/>
    <n v="202015.91589"/>
    <n v="4955331.5838899994"/>
  </r>
  <r>
    <n v="1037751687"/>
    <s v="OCAMPO BEDOYA MARIA                               "/>
    <x v="5"/>
    <n v="0"/>
    <n v="240"/>
    <n v="2200000"/>
    <m/>
    <n v="2200000"/>
    <n v="2200000"/>
    <n v="0"/>
    <n v="264000"/>
    <n v="11506"/>
    <n v="88000"/>
    <n v="183260"/>
    <n v="183260"/>
    <n v="110000"/>
    <n v="22000"/>
    <n v="41000"/>
    <n v="3103026"/>
    <n v="642326.38199999998"/>
    <n v="159177.47623500001"/>
    <n v="3904529.8582350002"/>
  </r>
  <r>
    <m/>
    <m/>
    <x v="6"/>
    <n v="0"/>
    <n v="0"/>
    <n v="0"/>
    <m/>
    <n v="0"/>
    <m/>
    <n v="0"/>
    <n v="0"/>
    <n v="0"/>
    <n v="0"/>
    <n v="0"/>
    <n v="0"/>
    <n v="0"/>
    <n v="0"/>
    <m/>
    <n v="0"/>
    <n v="0"/>
    <n v="0"/>
    <n v="0"/>
  </r>
  <r>
    <m/>
    <m/>
    <x v="6"/>
    <n v="0"/>
    <n v="0"/>
    <n v="0"/>
    <m/>
    <n v="0"/>
    <m/>
    <n v="0"/>
    <n v="0"/>
    <n v="0"/>
    <n v="0"/>
    <n v="0"/>
    <n v="0"/>
    <n v="0"/>
    <n v="0"/>
    <m/>
    <n v="0"/>
    <n v="0"/>
    <n v="0"/>
    <n v="0"/>
  </r>
  <r>
    <m/>
    <m/>
    <x v="6"/>
    <n v="0"/>
    <n v="0"/>
    <n v="0"/>
    <m/>
    <n v="0"/>
    <m/>
    <n v="0"/>
    <n v="0"/>
    <n v="0"/>
    <n v="0"/>
    <n v="0"/>
    <n v="0"/>
    <n v="0"/>
    <n v="0"/>
    <m/>
    <n v="0"/>
    <n v="0"/>
    <n v="0"/>
    <n v="0"/>
  </r>
  <r>
    <m/>
    <m/>
    <x v="6"/>
    <n v="0"/>
    <n v="0"/>
    <n v="0"/>
    <m/>
    <n v="0"/>
    <m/>
    <n v="0"/>
    <n v="0"/>
    <n v="0"/>
    <n v="0"/>
    <n v="0"/>
    <n v="0"/>
    <n v="0"/>
    <n v="0"/>
    <m/>
    <n v="0"/>
    <n v="0"/>
    <n v="0"/>
    <n v="0"/>
  </r>
  <r>
    <m/>
    <m/>
    <x v="6"/>
    <n v="0"/>
    <n v="0"/>
    <n v="0"/>
    <m/>
    <n v="0"/>
    <m/>
    <n v="0"/>
    <n v="0"/>
    <n v="0"/>
    <n v="0"/>
    <n v="0"/>
    <n v="0"/>
    <n v="0"/>
    <n v="0"/>
    <m/>
    <n v="0"/>
    <n v="0"/>
    <n v="0"/>
    <n v="0"/>
  </r>
  <r>
    <m/>
    <m/>
    <x v="6"/>
    <n v="351516"/>
    <n v="2880"/>
    <n v="35900000"/>
    <n v="0"/>
    <n v="36251516"/>
    <n v="35900000"/>
    <n v="0"/>
    <n v="4308000"/>
    <n v="187757"/>
    <n v="1436000"/>
    <n v="3019751.2828000002"/>
    <n v="3019751.2828000002"/>
    <n v="1795000"/>
    <n v="362515.16000000003"/>
    <n v="745000"/>
    <n v="51125290.725599997"/>
    <n v="10582935.180199197"/>
    <n v="2622599.6009964659"/>
    <n v="64330825.50679566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a dinámica1" cacheId="2" dataOnRows="1" applyNumberFormats="0" applyBorderFormats="0" applyFontFormats="0" applyPatternFormats="0" applyAlignmentFormats="0" applyWidthHeightFormats="1" dataCaption="Datos" updatedVersion="4" showMemberPropertyTips="0" useAutoFormatting="1" itemPrintTitles="1" createdVersion="1" indent="0" compact="0" compactData="0" gridDropZones="1">
  <location ref="A3:B12" firstHeaderRow="2" firstDataRow="2" firstDataCol="1"/>
  <pivotFields count="24">
    <pivotField compact="0" outline="0" subtotalTop="0" showAll="0" includeNewItemsInFilter="1"/>
    <pivotField compact="0" outline="0" subtotalTop="0" showAll="0" includeNewItemsInFilter="1"/>
    <pivotField axis="axisRow" compact="0" numFmtId="4" outline="0" subtotalTop="0" showAll="0" includeNewItemsInFilter="1">
      <items count="8">
        <item x="0"/>
        <item x="3"/>
        <item x="4"/>
        <item x="1"/>
        <item x="2"/>
        <item x="5"/>
        <item x="6"/>
        <item t="default"/>
      </items>
    </pivotField>
    <pivotField compact="0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dataField="1" compact="0" numFmtId="3" outline="0" subtotalTop="0" showAll="0" includeNewItemsInFilter="1"/>
  </pivotFields>
  <rowFields count="1">
    <field x="2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a de SUBTOTAL 4" fld="23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name="Tabla dinámica2" cacheId="2" dataOnRows="1" applyNumberFormats="0" applyBorderFormats="0" applyFontFormats="0" applyPatternFormats="0" applyAlignmentFormats="0" applyWidthHeightFormats="1" dataCaption="Datos" updatedVersion="4" showMemberPropertyTips="0" useAutoFormatting="1" itemPrintTitles="1" createdVersion="1" indent="0" compact="0" compactData="0" gridDropZones="1">
  <location ref="A3:B41" firstHeaderRow="2" firstDataRow="2" firstDataCol="1"/>
  <pivotFields count="24">
    <pivotField axis="axisRow" compact="0" outline="0" subtotalTop="0" showAll="0" includeNewItemsInFilter="1">
      <items count="37">
        <item x="14"/>
        <item x="21"/>
        <item x="26"/>
        <item x="27"/>
        <item x="28"/>
        <item x="29"/>
        <item x="30"/>
        <item x="31"/>
        <item x="32"/>
        <item x="9"/>
        <item x="12"/>
        <item x="13"/>
        <item x="15"/>
        <item x="16"/>
        <item x="17"/>
        <item x="18"/>
        <item x="19"/>
        <item x="20"/>
        <item x="22"/>
        <item x="23"/>
        <item x="24"/>
        <item x="25"/>
        <item x="33"/>
        <item x="34"/>
        <item x="35"/>
        <item x="0"/>
        <item x="1"/>
        <item x="2"/>
        <item x="3"/>
        <item x="4"/>
        <item x="5"/>
        <item x="6"/>
        <item x="7"/>
        <item x="8"/>
        <item x="10"/>
        <item x="11"/>
        <item t="default"/>
      </items>
    </pivotField>
    <pivotField compact="0" outline="0" subtotalTop="0" showAll="0" includeNewItemsInFilter="1"/>
    <pivotField compact="0" numFmtId="4" outline="0" subtotalTop="0" showAll="0" includeNewItemsInFilter="1"/>
    <pivotField compact="0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dataField="1" compact="0" numFmtId="3" outline="0" subtotalTop="0" showAll="0" includeNewItemsInFilter="1"/>
  </pivotFields>
  <rowFields count="1">
    <field x="0"/>
  </rowFields>
  <rowItems count="3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 t="grand">
      <x/>
    </i>
  </rowItems>
  <colItems count="1">
    <i/>
  </colItems>
  <dataFields count="1">
    <dataField name="Suma de SUBTOTAL 4" fld="23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name="TablaDinámica2" cacheId="3" dataOnRows="1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7" indent="0" compact="0" compactData="0" gridDropZones="1">
  <location ref="A3:B12" firstHeaderRow="2" firstDataRow="2" firstDataCol="1"/>
  <pivotFields count="22">
    <pivotField compact="0" outline="0" showAll="0" includeNewItemsInFilter="1"/>
    <pivotField compact="0" outline="0" showAll="0" includeNewItemsInFilter="1"/>
    <pivotField axis="axisRow" compact="0" outline="0" showAll="0" includeNewItemsInFilter="1">
      <items count="31">
        <item m="1" x="16"/>
        <item m="1" x="24"/>
        <item m="1" x="18"/>
        <item m="1" x="19"/>
        <item m="1" x="21"/>
        <item m="1" x="20"/>
        <item m="1" x="14"/>
        <item m="1" x="8"/>
        <item m="1" x="17"/>
        <item m="1" x="15"/>
        <item m="1" x="22"/>
        <item x="6"/>
        <item m="1" x="11"/>
        <item m="1" x="25"/>
        <item m="1" x="13"/>
        <item m="1" x="27"/>
        <item m="1" x="23"/>
        <item m="1" x="12"/>
        <item m="1" x="10"/>
        <item m="1" x="26"/>
        <item m="1" x="28"/>
        <item m="1" x="29"/>
        <item m="1" x="9"/>
        <item m="1" x="7"/>
        <item x="0"/>
        <item x="1"/>
        <item x="5"/>
        <item x="4"/>
        <item x="2"/>
        <item x="3"/>
        <item t="default"/>
      </items>
    </pivotField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numFmtId="3" outline="0" subtotalTop="0" showAll="0" defaultSubtotal="0"/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outline="0" subtotalTop="0" showAll="0" includeNewItemsInFilter="1" defaultSubtotal="0"/>
    <pivotField dataField="1" compact="0" numFmtId="3" outline="0" showAll="0" includeNewItemsInFilter="1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</pivotFields>
  <rowFields count="1">
    <field x="2"/>
  </rowFields>
  <rowItems count="8">
    <i>
      <x v="11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Items count="1">
    <i/>
  </colItems>
  <dataFields count="1">
    <dataField name="Suma de VALOR A FACTURAR" fld="18" baseField="0" baseItem="0"/>
  </dataFields>
  <formats count="2">
    <format dxfId="1">
      <pivotArea outline="0" fieldPosition="0">
        <references count="1">
          <reference field="2" count="11" selected="0"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0">
      <pivotArea dataOnly="0" labelOnly="1" outline="0" fieldPosition="0">
        <references count="1">
          <reference field="2" count="11"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B12"/>
  <sheetViews>
    <sheetView workbookViewId="0">
      <selection activeCell="A3" sqref="A3"/>
    </sheetView>
  </sheetViews>
  <sheetFormatPr baseColWidth="10" defaultRowHeight="12.75"/>
  <cols>
    <col min="1" max="1" width="20.28515625" bestFit="1" customWidth="1"/>
    <col min="2" max="2" width="12" bestFit="1" customWidth="1"/>
  </cols>
  <sheetData>
    <row r="3" spans="1:2">
      <c r="A3" s="21" t="s">
        <v>2522</v>
      </c>
      <c r="B3" s="23"/>
    </row>
    <row r="4" spans="1:2">
      <c r="A4" s="21" t="s">
        <v>11</v>
      </c>
      <c r="B4" s="23" t="s">
        <v>2521</v>
      </c>
    </row>
    <row r="5" spans="1:2">
      <c r="A5" s="28">
        <v>2</v>
      </c>
      <c r="B5" s="14">
        <v>32161668.780509911</v>
      </c>
    </row>
    <row r="6" spans="1:2">
      <c r="A6" s="29">
        <v>33</v>
      </c>
      <c r="B6" s="20">
        <v>3227612.7104211203</v>
      </c>
    </row>
    <row r="7" spans="1:2">
      <c r="A7" s="29">
        <v>35</v>
      </c>
      <c r="B7" s="20">
        <v>2730857.2831261344</v>
      </c>
    </row>
    <row r="8" spans="1:2">
      <c r="A8" s="29">
        <v>36</v>
      </c>
      <c r="B8" s="20">
        <v>34933541.681290992</v>
      </c>
    </row>
    <row r="9" spans="1:2">
      <c r="A9" s="29">
        <v>38</v>
      </c>
      <c r="B9" s="20">
        <v>3275533.6289657182</v>
      </c>
    </row>
    <row r="10" spans="1:2">
      <c r="A10" s="29">
        <v>39</v>
      </c>
      <c r="B10" s="20">
        <v>3266190.3688691203</v>
      </c>
    </row>
    <row r="11" spans="1:2">
      <c r="A11" s="29">
        <v>40</v>
      </c>
      <c r="B11" s="20">
        <v>2155902.854308269</v>
      </c>
    </row>
    <row r="12" spans="1:2">
      <c r="A12" s="30" t="s">
        <v>2520</v>
      </c>
      <c r="B12" s="24">
        <v>81751307.307491273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3:B41"/>
  <sheetViews>
    <sheetView workbookViewId="0">
      <selection activeCell="F25" sqref="F25"/>
    </sheetView>
  </sheetViews>
  <sheetFormatPr baseColWidth="10" defaultRowHeight="12.75"/>
  <cols>
    <col min="1" max="1" width="20.28515625" bestFit="1" customWidth="1"/>
    <col min="2" max="2" width="12" bestFit="1" customWidth="1"/>
  </cols>
  <sheetData>
    <row r="3" spans="1:2">
      <c r="A3" s="21" t="s">
        <v>2522</v>
      </c>
      <c r="B3" s="23"/>
    </row>
    <row r="4" spans="1:2">
      <c r="A4" s="21" t="s">
        <v>4</v>
      </c>
      <c r="B4" s="23" t="s">
        <v>2521</v>
      </c>
    </row>
    <row r="5" spans="1:2">
      <c r="A5" s="12">
        <v>3958191</v>
      </c>
      <c r="B5" s="14">
        <v>3266190.3688691203</v>
      </c>
    </row>
    <row r="6" spans="1:2">
      <c r="A6" s="13">
        <v>4860560</v>
      </c>
      <c r="B6" s="20">
        <v>2155915.0623082686</v>
      </c>
    </row>
    <row r="7" spans="1:2">
      <c r="A7" s="13">
        <v>8049795</v>
      </c>
      <c r="B7" s="20">
        <v>2155927.2703082687</v>
      </c>
    </row>
    <row r="8" spans="1:2">
      <c r="A8" s="13">
        <v>8200567</v>
      </c>
      <c r="B8" s="20">
        <v>2155929.7119082687</v>
      </c>
    </row>
    <row r="9" spans="1:2">
      <c r="A9" s="13">
        <v>8200874</v>
      </c>
      <c r="B9" s="20">
        <v>1617692.4106977088</v>
      </c>
    </row>
    <row r="10" spans="1:2">
      <c r="A10" s="13">
        <v>8201672</v>
      </c>
      <c r="B10" s="20">
        <v>2558027.8126596478</v>
      </c>
    </row>
    <row r="11" spans="1:2">
      <c r="A11" s="13">
        <v>8203267</v>
      </c>
      <c r="B11" s="20">
        <v>1768661.1184812975</v>
      </c>
    </row>
    <row r="12" spans="1:2">
      <c r="A12" s="13">
        <v>8204940</v>
      </c>
      <c r="B12" s="20">
        <v>2155939.4783082688</v>
      </c>
    </row>
    <row r="13" spans="1:2">
      <c r="A13" s="13">
        <v>8363603</v>
      </c>
      <c r="B13" s="20">
        <v>2155941.9199082688</v>
      </c>
    </row>
    <row r="14" spans="1:2">
      <c r="A14" s="13">
        <v>10881232</v>
      </c>
      <c r="B14" s="20">
        <v>2155885.7631082688</v>
      </c>
    </row>
    <row r="15" spans="1:2">
      <c r="A15" s="13">
        <v>23197733</v>
      </c>
      <c r="B15" s="20">
        <v>2155893.0879082689</v>
      </c>
    </row>
    <row r="16" spans="1:2">
      <c r="A16" s="13">
        <v>26036830</v>
      </c>
      <c r="B16" s="20">
        <v>2155895.5295082689</v>
      </c>
    </row>
    <row r="17" spans="1:2">
      <c r="A17" s="13">
        <v>42750552</v>
      </c>
      <c r="B17" s="20">
        <v>2155900.412708269</v>
      </c>
    </row>
    <row r="18" spans="1:2">
      <c r="A18" s="13">
        <v>43267969</v>
      </c>
      <c r="B18" s="20">
        <v>2155902.854308269</v>
      </c>
    </row>
    <row r="19" spans="1:2">
      <c r="A19" s="13">
        <v>43895830</v>
      </c>
      <c r="B19" s="20">
        <v>2155905.2959082685</v>
      </c>
    </row>
    <row r="20" spans="1:2">
      <c r="A20" s="13">
        <v>43896227</v>
      </c>
      <c r="B20" s="20">
        <v>2155907.7375082686</v>
      </c>
    </row>
    <row r="21" spans="1:2">
      <c r="A21" s="13">
        <v>43898052</v>
      </c>
      <c r="B21" s="20">
        <v>2155910.1791082686</v>
      </c>
    </row>
    <row r="22" spans="1:2">
      <c r="A22" s="13">
        <v>43898293</v>
      </c>
      <c r="B22" s="20">
        <v>2155912.6207082686</v>
      </c>
    </row>
    <row r="23" spans="1:2">
      <c r="A23" s="13">
        <v>50931813</v>
      </c>
      <c r="B23" s="20">
        <v>2155917.5039082686</v>
      </c>
    </row>
    <row r="24" spans="1:2">
      <c r="A24" s="13">
        <v>52492585</v>
      </c>
      <c r="B24" s="20">
        <v>2155919.9455082687</v>
      </c>
    </row>
    <row r="25" spans="1:2">
      <c r="A25" s="13">
        <v>70543141</v>
      </c>
      <c r="B25" s="20">
        <v>2155922.3871082691</v>
      </c>
    </row>
    <row r="26" spans="1:2">
      <c r="A26" s="13">
        <v>78727221</v>
      </c>
      <c r="B26" s="20">
        <v>2155924.8287082687</v>
      </c>
    </row>
    <row r="27" spans="1:2">
      <c r="A27" s="13">
        <v>92550444</v>
      </c>
      <c r="B27" s="20">
        <v>2155944.3615082689</v>
      </c>
    </row>
    <row r="28" spans="1:2">
      <c r="A28" s="13">
        <v>98475386</v>
      </c>
      <c r="B28" s="20">
        <v>2155946.8031082689</v>
      </c>
    </row>
    <row r="29" spans="1:2">
      <c r="A29" s="13">
        <v>98475758</v>
      </c>
      <c r="B29" s="20">
        <v>2155949.2447082689</v>
      </c>
    </row>
    <row r="30" spans="1:2">
      <c r="A30" s="13">
        <v>1002491842</v>
      </c>
      <c r="B30" s="20">
        <v>2155863.7887082687</v>
      </c>
    </row>
    <row r="31" spans="1:2">
      <c r="A31" s="13">
        <v>1007309143</v>
      </c>
      <c r="B31" s="20">
        <v>2155866.2303082692</v>
      </c>
    </row>
    <row r="32" spans="1:2">
      <c r="A32" s="13">
        <v>1007339049</v>
      </c>
      <c r="B32" s="20">
        <v>2730835.3087261347</v>
      </c>
    </row>
    <row r="33" spans="1:2">
      <c r="A33" s="13">
        <v>1007425562</v>
      </c>
      <c r="B33" s="20">
        <v>2155871.1135082687</v>
      </c>
    </row>
    <row r="34" spans="1:2">
      <c r="A34" s="13">
        <v>1040491350</v>
      </c>
      <c r="B34" s="20">
        <v>2155873.5551082687</v>
      </c>
    </row>
    <row r="35" spans="1:2">
      <c r="A35" s="13">
        <v>1040497273</v>
      </c>
      <c r="B35" s="20">
        <v>2366358.4536211202</v>
      </c>
    </row>
    <row r="36" spans="1:2">
      <c r="A36" s="13">
        <v>1040503273</v>
      </c>
      <c r="B36" s="20">
        <v>3275533.6289657182</v>
      </c>
    </row>
    <row r="37" spans="1:2">
      <c r="A37" s="13">
        <v>1040506668</v>
      </c>
      <c r="B37" s="20">
        <v>3227612.7104211203</v>
      </c>
    </row>
    <row r="38" spans="1:2">
      <c r="A38" s="13">
        <v>1040518009</v>
      </c>
      <c r="B38" s="20">
        <v>2155883.3215082688</v>
      </c>
    </row>
    <row r="39" spans="1:2">
      <c r="A39" s="13">
        <v>1101385168</v>
      </c>
      <c r="B39" s="20">
        <v>2155888.2047082689</v>
      </c>
    </row>
    <row r="40" spans="1:2">
      <c r="A40" s="13">
        <v>1193466596</v>
      </c>
      <c r="B40" s="20">
        <v>2730857.2831261344</v>
      </c>
    </row>
    <row r="41" spans="1:2">
      <c r="A41" s="22" t="s">
        <v>2520</v>
      </c>
      <c r="B41" s="24">
        <v>81751307.307491273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B12"/>
  <sheetViews>
    <sheetView workbookViewId="0">
      <selection activeCell="A6" sqref="A6:B11"/>
    </sheetView>
  </sheetViews>
  <sheetFormatPr baseColWidth="10" defaultRowHeight="12.75"/>
  <cols>
    <col min="1" max="1" width="38.5703125" bestFit="1" customWidth="1"/>
    <col min="2" max="2" width="12" bestFit="1" customWidth="1"/>
  </cols>
  <sheetData>
    <row r="3" spans="1:2">
      <c r="A3" s="33" t="s">
        <v>2562</v>
      </c>
      <c r="B3" s="34"/>
    </row>
    <row r="4" spans="1:2">
      <c r="A4" s="33" t="s">
        <v>10</v>
      </c>
      <c r="B4" s="34" t="s">
        <v>2521</v>
      </c>
    </row>
    <row r="5" spans="1:2">
      <c r="A5" s="64" t="s">
        <v>2563</v>
      </c>
      <c r="B5" s="63">
        <v>51125290.725599997</v>
      </c>
    </row>
    <row r="6" spans="1:2">
      <c r="A6" s="61" t="s">
        <v>2582</v>
      </c>
      <c r="B6" s="62">
        <v>18437973</v>
      </c>
    </row>
    <row r="7" spans="1:2">
      <c r="A7" s="61" t="s">
        <v>2583</v>
      </c>
      <c r="B7" s="62">
        <v>10033584.5</v>
      </c>
    </row>
    <row r="8" spans="1:2">
      <c r="A8" s="61" t="s">
        <v>2586</v>
      </c>
      <c r="B8" s="62">
        <v>3103026</v>
      </c>
    </row>
    <row r="9" spans="1:2">
      <c r="A9" s="61" t="s">
        <v>1681</v>
      </c>
      <c r="B9" s="62">
        <v>7528290.5</v>
      </c>
    </row>
    <row r="10" spans="1:2">
      <c r="A10" s="61" t="s">
        <v>2584</v>
      </c>
      <c r="B10" s="62">
        <v>7945109.7256000005</v>
      </c>
    </row>
    <row r="11" spans="1:2">
      <c r="A11" s="61" t="s">
        <v>2585</v>
      </c>
      <c r="B11" s="62">
        <v>4077307</v>
      </c>
    </row>
    <row r="12" spans="1:2">
      <c r="A12" s="35" t="s">
        <v>2520</v>
      </c>
      <c r="B12" s="36">
        <v>102250581.45120001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Y95"/>
  <sheetViews>
    <sheetView tabSelected="1" topLeftCell="J1" workbookViewId="0">
      <selection activeCell="Q32" sqref="Q32"/>
    </sheetView>
  </sheetViews>
  <sheetFormatPr baseColWidth="10" defaultRowHeight="12.75"/>
  <cols>
    <col min="1" max="1" width="11.7109375" style="40" bestFit="1" customWidth="1"/>
    <col min="2" max="2" width="45.28515625" style="40" bestFit="1" customWidth="1"/>
    <col min="3" max="3" width="20.140625" style="74" customWidth="1"/>
    <col min="4" max="4" width="12.85546875" style="40" customWidth="1"/>
    <col min="5" max="5" width="16.7109375" style="42" bestFit="1" customWidth="1"/>
    <col min="6" max="6" width="13.85546875" style="42" bestFit="1" customWidth="1"/>
    <col min="7" max="7" width="14.85546875" style="42" bestFit="1" customWidth="1"/>
    <col min="8" max="8" width="13.85546875" style="42" bestFit="1" customWidth="1"/>
    <col min="9" max="9" width="18.85546875" style="42" bestFit="1" customWidth="1"/>
    <col min="10" max="10" width="15" style="42" bestFit="1" customWidth="1"/>
    <col min="11" max="11" width="15.85546875" style="39" bestFit="1" customWidth="1"/>
    <col min="12" max="12" width="13.85546875" style="39" bestFit="1" customWidth="1"/>
    <col min="13" max="13" width="15.85546875" style="39" bestFit="1" customWidth="1"/>
    <col min="14" max="14" width="14.28515625" style="39" bestFit="1" customWidth="1"/>
    <col min="15" max="15" width="15.28515625" style="39" bestFit="1" customWidth="1"/>
    <col min="16" max="16" width="15.7109375" style="39" bestFit="1" customWidth="1"/>
    <col min="17" max="17" width="16.85546875" style="39" bestFit="1" customWidth="1"/>
    <col min="18" max="18" width="16.7109375" style="39" bestFit="1" customWidth="1"/>
    <col min="19" max="19" width="21.42578125" style="39" customWidth="1"/>
    <col min="20" max="20" width="10.140625" style="39" bestFit="1" customWidth="1"/>
    <col min="21" max="21" width="15.5703125" style="39" bestFit="1" customWidth="1"/>
    <col min="22" max="22" width="13.85546875" style="39" customWidth="1"/>
    <col min="23" max="23" width="9.140625" style="39" bestFit="1" customWidth="1"/>
    <col min="24" max="24" width="0" style="39" hidden="1" customWidth="1"/>
    <col min="25" max="25" width="8" style="39" customWidth="1"/>
    <col min="26" max="16384" width="11.42578125" style="39"/>
  </cols>
  <sheetData>
    <row r="2" spans="1:25">
      <c r="A2" s="38"/>
      <c r="B2" s="38"/>
      <c r="C2" s="108" t="s">
        <v>2588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</row>
    <row r="3" spans="1:25">
      <c r="A3" s="38"/>
      <c r="B3" s="38"/>
      <c r="C3" s="110" t="s">
        <v>2591</v>
      </c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</row>
    <row r="4" spans="1:25">
      <c r="B4" s="41"/>
      <c r="C4" s="73"/>
      <c r="D4" s="41"/>
    </row>
    <row r="5" spans="1:25">
      <c r="E5" s="43" t="s">
        <v>1</v>
      </c>
      <c r="F5" s="43" t="s">
        <v>2</v>
      </c>
      <c r="G5" s="43" t="s">
        <v>2564</v>
      </c>
      <c r="J5" s="39"/>
    </row>
    <row r="6" spans="1:25" s="44" customFormat="1" ht="43.5" customHeight="1">
      <c r="A6" s="56" t="s">
        <v>4</v>
      </c>
      <c r="B6" s="56" t="s">
        <v>0</v>
      </c>
      <c r="C6" s="75" t="s">
        <v>10</v>
      </c>
      <c r="D6" s="56" t="s">
        <v>19</v>
      </c>
      <c r="E6" s="57" t="s">
        <v>5</v>
      </c>
      <c r="F6" s="57" t="s">
        <v>6</v>
      </c>
      <c r="G6" s="57" t="s">
        <v>12</v>
      </c>
      <c r="H6" s="57" t="s">
        <v>7</v>
      </c>
      <c r="I6" s="57" t="s">
        <v>9</v>
      </c>
      <c r="J6" s="57" t="s">
        <v>13</v>
      </c>
      <c r="K6" s="57" t="s">
        <v>14</v>
      </c>
      <c r="L6" s="57" t="s">
        <v>2587</v>
      </c>
      <c r="M6" s="57" t="s">
        <v>15</v>
      </c>
      <c r="N6" s="57" t="s">
        <v>25</v>
      </c>
      <c r="O6" s="57" t="s">
        <v>26</v>
      </c>
      <c r="P6" s="57" t="s">
        <v>2561</v>
      </c>
      <c r="Q6" s="57" t="s">
        <v>27</v>
      </c>
      <c r="R6" s="57" t="s">
        <v>2565</v>
      </c>
      <c r="S6" s="57" t="s">
        <v>8</v>
      </c>
      <c r="T6" s="58" t="s">
        <v>2566</v>
      </c>
      <c r="U6" s="58" t="s">
        <v>2567</v>
      </c>
      <c r="V6" s="57" t="s">
        <v>8</v>
      </c>
    </row>
    <row r="7" spans="1:25" s="6" customFormat="1" ht="12.75" customHeight="1">
      <c r="A7" s="80">
        <v>1017209643</v>
      </c>
      <c r="B7" s="81" t="s">
        <v>2568</v>
      </c>
      <c r="C7" s="82" t="s">
        <v>2582</v>
      </c>
      <c r="D7" s="83">
        <v>0</v>
      </c>
      <c r="E7" s="84">
        <v>240</v>
      </c>
      <c r="F7" s="83">
        <v>2550000</v>
      </c>
      <c r="G7" s="83"/>
      <c r="H7" s="85">
        <f t="shared" ref="H7:H20" si="0">+D7+F7</f>
        <v>2550000</v>
      </c>
      <c r="I7" s="86">
        <v>2550000</v>
      </c>
      <c r="J7" s="85">
        <v>0</v>
      </c>
      <c r="K7" s="85">
        <f t="shared" ref="K7:K20" si="1">+I7*12%</f>
        <v>306000</v>
      </c>
      <c r="L7" s="85">
        <f t="shared" ref="L7:L20" si="2">+I7*0.523%</f>
        <v>13336.5</v>
      </c>
      <c r="M7" s="85">
        <f t="shared" ref="M7:M20" si="3">+I7*4%</f>
        <v>102000</v>
      </c>
      <c r="N7" s="85">
        <f t="shared" ref="N7:N20" si="4">+(I7+D7)*8.33%</f>
        <v>212415</v>
      </c>
      <c r="O7" s="85">
        <f t="shared" ref="O7:O20" si="5">+(I7+D7)*8.33%</f>
        <v>212415</v>
      </c>
      <c r="P7" s="85">
        <f t="shared" ref="P7:P20" si="6">+I7*5%</f>
        <v>127500</v>
      </c>
      <c r="Q7" s="85">
        <f t="shared" ref="Q7:Q20" si="7">+(I7+D7)*1%</f>
        <v>25500</v>
      </c>
      <c r="R7" s="85">
        <v>41000</v>
      </c>
      <c r="S7" s="85">
        <f t="shared" ref="S7:S20" si="8">+H7+J7+K7+L7+M7+N7+O7+P7+Q7+R7</f>
        <v>3590166.5</v>
      </c>
      <c r="T7" s="87">
        <v>927331</v>
      </c>
      <c r="U7" s="87">
        <v>0</v>
      </c>
      <c r="V7" s="88">
        <f>+S7+T7+U7</f>
        <v>4517497.5</v>
      </c>
      <c r="W7" s="116"/>
      <c r="Y7" s="118"/>
    </row>
    <row r="8" spans="1:25" s="6" customFormat="1" ht="12.75" customHeight="1">
      <c r="A8" s="80">
        <v>1020444298</v>
      </c>
      <c r="B8" s="81" t="s">
        <v>2580</v>
      </c>
      <c r="C8" s="82" t="s">
        <v>2582</v>
      </c>
      <c r="D8" s="83">
        <v>0</v>
      </c>
      <c r="E8" s="84">
        <v>240</v>
      </c>
      <c r="F8" s="83">
        <v>2550000</v>
      </c>
      <c r="G8" s="83"/>
      <c r="H8" s="85">
        <f t="shared" si="0"/>
        <v>2550000</v>
      </c>
      <c r="I8" s="86">
        <v>2550000</v>
      </c>
      <c r="J8" s="85">
        <v>0</v>
      </c>
      <c r="K8" s="85">
        <f t="shared" si="1"/>
        <v>306000</v>
      </c>
      <c r="L8" s="85">
        <f t="shared" si="2"/>
        <v>13336.5</v>
      </c>
      <c r="M8" s="85">
        <f t="shared" si="3"/>
        <v>102000</v>
      </c>
      <c r="N8" s="85">
        <f t="shared" si="4"/>
        <v>212415</v>
      </c>
      <c r="O8" s="85">
        <f t="shared" si="5"/>
        <v>212415</v>
      </c>
      <c r="P8" s="85">
        <f t="shared" si="6"/>
        <v>127500</v>
      </c>
      <c r="Q8" s="85">
        <f t="shared" si="7"/>
        <v>25500</v>
      </c>
      <c r="R8" s="85">
        <v>41000</v>
      </c>
      <c r="S8" s="85">
        <f t="shared" si="8"/>
        <v>3590166.5</v>
      </c>
      <c r="T8" s="87">
        <f t="shared" ref="T8:T20" si="9">+S8*20.7%</f>
        <v>743164.46549999993</v>
      </c>
      <c r="U8" s="87">
        <v>0</v>
      </c>
      <c r="V8" s="88">
        <f t="shared" ref="V7:V20" si="10">+S8+T8+U8</f>
        <v>4333330.9654999999</v>
      </c>
      <c r="W8" s="116"/>
      <c r="Y8" s="118"/>
    </row>
    <row r="9" spans="1:25" s="6" customFormat="1" ht="12.75" customHeight="1">
      <c r="A9" s="80">
        <v>1152440646</v>
      </c>
      <c r="B9" s="81" t="s">
        <v>2572</v>
      </c>
      <c r="C9" s="82" t="s">
        <v>2582</v>
      </c>
      <c r="D9" s="83">
        <v>0</v>
      </c>
      <c r="E9" s="84">
        <v>240</v>
      </c>
      <c r="F9" s="83">
        <v>2550000</v>
      </c>
      <c r="G9" s="83"/>
      <c r="H9" s="85">
        <f t="shared" si="0"/>
        <v>2550000</v>
      </c>
      <c r="I9" s="86">
        <v>2550000</v>
      </c>
      <c r="J9" s="85">
        <v>0</v>
      </c>
      <c r="K9" s="85">
        <f t="shared" si="1"/>
        <v>306000</v>
      </c>
      <c r="L9" s="85">
        <f t="shared" si="2"/>
        <v>13336.5</v>
      </c>
      <c r="M9" s="85">
        <f t="shared" si="3"/>
        <v>102000</v>
      </c>
      <c r="N9" s="85">
        <f t="shared" si="4"/>
        <v>212415</v>
      </c>
      <c r="O9" s="85">
        <f t="shared" si="5"/>
        <v>212415</v>
      </c>
      <c r="P9" s="85">
        <f t="shared" si="6"/>
        <v>127500</v>
      </c>
      <c r="Q9" s="85">
        <f t="shared" si="7"/>
        <v>25500</v>
      </c>
      <c r="R9" s="85">
        <v>41000</v>
      </c>
      <c r="S9" s="85">
        <f t="shared" si="8"/>
        <v>3590166.5</v>
      </c>
      <c r="T9" s="87">
        <f t="shared" si="9"/>
        <v>743164.46549999993</v>
      </c>
      <c r="U9" s="87">
        <v>0</v>
      </c>
      <c r="V9" s="88">
        <f t="shared" si="10"/>
        <v>4333330.9654999999</v>
      </c>
      <c r="W9" s="116"/>
      <c r="Y9" s="118"/>
    </row>
    <row r="10" spans="1:25" s="6" customFormat="1" ht="13.5" customHeight="1">
      <c r="A10" s="80">
        <v>43169968</v>
      </c>
      <c r="B10" s="81" t="s">
        <v>2574</v>
      </c>
      <c r="C10" s="82" t="s">
        <v>2582</v>
      </c>
      <c r="D10" s="83">
        <v>0</v>
      </c>
      <c r="E10" s="84">
        <v>240</v>
      </c>
      <c r="F10" s="83">
        <v>2900000</v>
      </c>
      <c r="G10" s="83"/>
      <c r="H10" s="85">
        <f t="shared" si="0"/>
        <v>2900000</v>
      </c>
      <c r="I10" s="86">
        <v>2900000</v>
      </c>
      <c r="J10" s="85">
        <v>0</v>
      </c>
      <c r="K10" s="85">
        <f t="shared" si="1"/>
        <v>348000</v>
      </c>
      <c r="L10" s="85">
        <f t="shared" si="2"/>
        <v>15167</v>
      </c>
      <c r="M10" s="85">
        <f t="shared" si="3"/>
        <v>116000</v>
      </c>
      <c r="N10" s="85">
        <f t="shared" si="4"/>
        <v>241570</v>
      </c>
      <c r="O10" s="85">
        <f t="shared" si="5"/>
        <v>241570</v>
      </c>
      <c r="P10" s="85">
        <f t="shared" si="6"/>
        <v>145000</v>
      </c>
      <c r="Q10" s="85">
        <f t="shared" si="7"/>
        <v>29000</v>
      </c>
      <c r="R10" s="85">
        <v>41000</v>
      </c>
      <c r="S10" s="85">
        <f t="shared" si="8"/>
        <v>4077307</v>
      </c>
      <c r="T10" s="87">
        <f t="shared" si="9"/>
        <v>844002.549</v>
      </c>
      <c r="U10" s="87">
        <v>0</v>
      </c>
      <c r="V10" s="88">
        <f t="shared" si="10"/>
        <v>4921309.5489999996</v>
      </c>
      <c r="W10" s="116"/>
      <c r="Y10" s="118"/>
    </row>
    <row r="11" spans="1:25" s="6" customFormat="1" ht="12.75" customHeight="1">
      <c r="A11" s="80">
        <v>43687508</v>
      </c>
      <c r="B11" s="81" t="s">
        <v>2571</v>
      </c>
      <c r="C11" s="82" t="s">
        <v>2582</v>
      </c>
      <c r="D11" s="83">
        <v>0</v>
      </c>
      <c r="E11" s="84">
        <v>240</v>
      </c>
      <c r="F11" s="83">
        <v>2550000</v>
      </c>
      <c r="G11" s="83"/>
      <c r="H11" s="85">
        <f t="shared" si="0"/>
        <v>2550000</v>
      </c>
      <c r="I11" s="86">
        <v>2550000</v>
      </c>
      <c r="J11" s="85">
        <v>0</v>
      </c>
      <c r="K11" s="85">
        <f t="shared" si="1"/>
        <v>306000</v>
      </c>
      <c r="L11" s="85">
        <f t="shared" si="2"/>
        <v>13336.5</v>
      </c>
      <c r="M11" s="85">
        <f t="shared" si="3"/>
        <v>102000</v>
      </c>
      <c r="N11" s="85">
        <f t="shared" si="4"/>
        <v>212415</v>
      </c>
      <c r="O11" s="85">
        <f t="shared" si="5"/>
        <v>212415</v>
      </c>
      <c r="P11" s="85">
        <f t="shared" si="6"/>
        <v>127500</v>
      </c>
      <c r="Q11" s="85">
        <f t="shared" si="7"/>
        <v>25500</v>
      </c>
      <c r="R11" s="85">
        <v>41000</v>
      </c>
      <c r="S11" s="85">
        <f t="shared" si="8"/>
        <v>3590166.5</v>
      </c>
      <c r="T11" s="87">
        <f t="shared" si="9"/>
        <v>743164.46549999993</v>
      </c>
      <c r="U11" s="87">
        <v>0</v>
      </c>
      <c r="V11" s="88">
        <f t="shared" si="10"/>
        <v>4333330.9654999999</v>
      </c>
      <c r="W11" s="116"/>
      <c r="Y11" s="118"/>
    </row>
    <row r="12" spans="1:25" s="6" customFormat="1" ht="12.75" customHeight="1">
      <c r="A12" s="80">
        <v>1036669851</v>
      </c>
      <c r="B12" s="81" t="s">
        <v>2569</v>
      </c>
      <c r="C12" s="82" t="s">
        <v>2583</v>
      </c>
      <c r="D12" s="83">
        <v>0</v>
      </c>
      <c r="E12" s="84">
        <v>240</v>
      </c>
      <c r="F12" s="83">
        <v>2550000</v>
      </c>
      <c r="G12" s="83"/>
      <c r="H12" s="85">
        <f t="shared" si="0"/>
        <v>2550000</v>
      </c>
      <c r="I12" s="86">
        <v>2550000</v>
      </c>
      <c r="J12" s="85">
        <v>0</v>
      </c>
      <c r="K12" s="85">
        <f t="shared" si="1"/>
        <v>306000</v>
      </c>
      <c r="L12" s="85">
        <f t="shared" si="2"/>
        <v>13336.5</v>
      </c>
      <c r="M12" s="85">
        <f t="shared" si="3"/>
        <v>102000</v>
      </c>
      <c r="N12" s="85">
        <f t="shared" si="4"/>
        <v>212415</v>
      </c>
      <c r="O12" s="85">
        <f t="shared" si="5"/>
        <v>212415</v>
      </c>
      <c r="P12" s="85">
        <f t="shared" si="6"/>
        <v>127500</v>
      </c>
      <c r="Q12" s="85">
        <f t="shared" si="7"/>
        <v>25500</v>
      </c>
      <c r="R12" s="85">
        <v>41000</v>
      </c>
      <c r="S12" s="85">
        <f t="shared" si="8"/>
        <v>3590166.5</v>
      </c>
      <c r="T12" s="87">
        <f t="shared" si="9"/>
        <v>743164.46549999993</v>
      </c>
      <c r="U12" s="87">
        <v>0</v>
      </c>
      <c r="V12" s="88">
        <f t="shared" si="10"/>
        <v>4333330.9654999999</v>
      </c>
      <c r="W12" s="116"/>
      <c r="Y12" s="118"/>
    </row>
    <row r="13" spans="1:25" s="6" customFormat="1" ht="12.75" customHeight="1">
      <c r="A13" s="80">
        <v>98644598</v>
      </c>
      <c r="B13" s="81" t="s">
        <v>2575</v>
      </c>
      <c r="C13" s="82" t="s">
        <v>2583</v>
      </c>
      <c r="D13" s="83">
        <v>0</v>
      </c>
      <c r="E13" s="84">
        <v>240</v>
      </c>
      <c r="F13" s="83">
        <v>4600000</v>
      </c>
      <c r="G13" s="83"/>
      <c r="H13" s="85">
        <f t="shared" si="0"/>
        <v>4600000</v>
      </c>
      <c r="I13" s="86">
        <v>4600000</v>
      </c>
      <c r="J13" s="85">
        <v>0</v>
      </c>
      <c r="K13" s="85">
        <f t="shared" si="1"/>
        <v>552000</v>
      </c>
      <c r="L13" s="85">
        <f t="shared" si="2"/>
        <v>24058</v>
      </c>
      <c r="M13" s="85">
        <f t="shared" si="3"/>
        <v>184000</v>
      </c>
      <c r="N13" s="85">
        <f t="shared" si="4"/>
        <v>383180</v>
      </c>
      <c r="O13" s="85">
        <f t="shared" si="5"/>
        <v>383180</v>
      </c>
      <c r="P13" s="85">
        <f t="shared" si="6"/>
        <v>230000</v>
      </c>
      <c r="Q13" s="85">
        <f t="shared" si="7"/>
        <v>46000</v>
      </c>
      <c r="R13" s="85">
        <v>41000</v>
      </c>
      <c r="S13" s="85">
        <f t="shared" si="8"/>
        <v>6443418</v>
      </c>
      <c r="T13" s="87">
        <f t="shared" si="9"/>
        <v>1333787.5259999998</v>
      </c>
      <c r="U13" s="87">
        <v>0</v>
      </c>
      <c r="V13" s="88">
        <f>+S13+T13+U13</f>
        <v>7777205.5259999996</v>
      </c>
      <c r="W13" s="116"/>
      <c r="Y13" s="118"/>
    </row>
    <row r="14" spans="1:25" s="6" customFormat="1" ht="12.75" customHeight="1">
      <c r="A14" s="80">
        <v>30348662</v>
      </c>
      <c r="B14" s="81" t="s">
        <v>2579</v>
      </c>
      <c r="C14" s="82" t="s">
        <v>2584</v>
      </c>
      <c r="D14" s="83">
        <v>117172</v>
      </c>
      <c r="E14" s="84">
        <v>240</v>
      </c>
      <c r="F14" s="83">
        <v>1700000</v>
      </c>
      <c r="G14" s="83"/>
      <c r="H14" s="85">
        <f t="shared" si="0"/>
        <v>1817172</v>
      </c>
      <c r="I14" s="86">
        <v>1700000</v>
      </c>
      <c r="J14" s="85">
        <v>0</v>
      </c>
      <c r="K14" s="85">
        <f t="shared" si="1"/>
        <v>204000</v>
      </c>
      <c r="L14" s="85">
        <f t="shared" si="2"/>
        <v>8891</v>
      </c>
      <c r="M14" s="85">
        <f t="shared" si="3"/>
        <v>68000</v>
      </c>
      <c r="N14" s="85">
        <f t="shared" si="4"/>
        <v>151370.4276</v>
      </c>
      <c r="O14" s="85">
        <f t="shared" si="5"/>
        <v>151370.4276</v>
      </c>
      <c r="P14" s="85">
        <f t="shared" si="6"/>
        <v>85000</v>
      </c>
      <c r="Q14" s="85">
        <f t="shared" si="7"/>
        <v>18171.72</v>
      </c>
      <c r="R14" s="85">
        <v>98000</v>
      </c>
      <c r="S14" s="85">
        <f t="shared" si="8"/>
        <v>2601975.5752000003</v>
      </c>
      <c r="T14" s="87">
        <f t="shared" si="9"/>
        <v>538608.94406640006</v>
      </c>
      <c r="U14" s="87">
        <v>0</v>
      </c>
      <c r="V14" s="88">
        <f t="shared" si="10"/>
        <v>3140584.5192664005</v>
      </c>
      <c r="W14" s="116"/>
      <c r="Y14" s="118"/>
    </row>
    <row r="15" spans="1:25" s="6" customFormat="1" ht="12.75" customHeight="1">
      <c r="A15" s="80">
        <v>42753194</v>
      </c>
      <c r="B15" s="81" t="s">
        <v>2578</v>
      </c>
      <c r="C15" s="82" t="s">
        <v>2584</v>
      </c>
      <c r="D15" s="83">
        <v>117172</v>
      </c>
      <c r="E15" s="84">
        <v>240</v>
      </c>
      <c r="F15" s="83">
        <v>1800000</v>
      </c>
      <c r="G15" s="83"/>
      <c r="H15" s="85">
        <f t="shared" si="0"/>
        <v>1917172</v>
      </c>
      <c r="I15" s="86">
        <v>1800000</v>
      </c>
      <c r="J15" s="85">
        <v>0</v>
      </c>
      <c r="K15" s="85">
        <f t="shared" si="1"/>
        <v>216000</v>
      </c>
      <c r="L15" s="85">
        <f t="shared" si="2"/>
        <v>9414</v>
      </c>
      <c r="M15" s="85">
        <f t="shared" si="3"/>
        <v>72000</v>
      </c>
      <c r="N15" s="85">
        <f t="shared" si="4"/>
        <v>159700.4276</v>
      </c>
      <c r="O15" s="85">
        <f t="shared" si="5"/>
        <v>159700.4276</v>
      </c>
      <c r="P15" s="85">
        <f t="shared" si="6"/>
        <v>90000</v>
      </c>
      <c r="Q15" s="85">
        <f t="shared" si="7"/>
        <v>19171.72</v>
      </c>
      <c r="R15" s="85">
        <v>98000</v>
      </c>
      <c r="S15" s="85">
        <f t="shared" si="8"/>
        <v>2741158.5752000003</v>
      </c>
      <c r="T15" s="87">
        <f t="shared" si="9"/>
        <v>567419.82506639999</v>
      </c>
      <c r="U15" s="87">
        <v>0</v>
      </c>
      <c r="V15" s="88">
        <f t="shared" si="10"/>
        <v>3308578.4002664005</v>
      </c>
      <c r="W15" s="116"/>
      <c r="Y15" s="118"/>
    </row>
    <row r="16" spans="1:25" s="6" customFormat="1" ht="12.75" customHeight="1">
      <c r="A16" s="80">
        <v>43833794</v>
      </c>
      <c r="B16" s="81" t="s">
        <v>2570</v>
      </c>
      <c r="C16" s="82" t="s">
        <v>2584</v>
      </c>
      <c r="D16" s="83">
        <v>117172</v>
      </c>
      <c r="E16" s="84">
        <v>240</v>
      </c>
      <c r="F16" s="83">
        <v>1700000</v>
      </c>
      <c r="G16" s="83"/>
      <c r="H16" s="85">
        <f t="shared" si="0"/>
        <v>1817172</v>
      </c>
      <c r="I16" s="86">
        <v>1700000</v>
      </c>
      <c r="J16" s="85">
        <v>0</v>
      </c>
      <c r="K16" s="85">
        <f t="shared" si="1"/>
        <v>204000</v>
      </c>
      <c r="L16" s="85">
        <f t="shared" si="2"/>
        <v>8891</v>
      </c>
      <c r="M16" s="85">
        <f t="shared" si="3"/>
        <v>68000</v>
      </c>
      <c r="N16" s="85">
        <f t="shared" si="4"/>
        <v>151370.4276</v>
      </c>
      <c r="O16" s="85">
        <f t="shared" si="5"/>
        <v>151370.4276</v>
      </c>
      <c r="P16" s="85">
        <f t="shared" si="6"/>
        <v>85000</v>
      </c>
      <c r="Q16" s="85">
        <f t="shared" si="7"/>
        <v>18171.72</v>
      </c>
      <c r="R16" s="85">
        <v>98000</v>
      </c>
      <c r="S16" s="85">
        <f t="shared" si="8"/>
        <v>2601975.5752000003</v>
      </c>
      <c r="T16" s="87">
        <f t="shared" si="9"/>
        <v>538608.94406640006</v>
      </c>
      <c r="U16" s="87">
        <v>0</v>
      </c>
      <c r="V16" s="88">
        <f t="shared" si="10"/>
        <v>3140584.5192664005</v>
      </c>
      <c r="W16" s="116"/>
      <c r="Y16" s="118"/>
    </row>
    <row r="17" spans="1:25" s="6" customFormat="1" ht="12.75" customHeight="1">
      <c r="A17" s="80">
        <v>43182030</v>
      </c>
      <c r="B17" s="81" t="s">
        <v>2576</v>
      </c>
      <c r="C17" s="82" t="s">
        <v>2585</v>
      </c>
      <c r="D17" s="83">
        <v>0</v>
      </c>
      <c r="E17" s="84">
        <v>240</v>
      </c>
      <c r="F17" s="83">
        <v>2900000</v>
      </c>
      <c r="G17" s="83"/>
      <c r="H17" s="85">
        <f t="shared" si="0"/>
        <v>2900000</v>
      </c>
      <c r="I17" s="86">
        <v>2900000</v>
      </c>
      <c r="J17" s="85">
        <v>0</v>
      </c>
      <c r="K17" s="85">
        <f t="shared" si="1"/>
        <v>348000</v>
      </c>
      <c r="L17" s="85">
        <f t="shared" si="2"/>
        <v>15167</v>
      </c>
      <c r="M17" s="85">
        <f t="shared" si="3"/>
        <v>116000</v>
      </c>
      <c r="N17" s="85">
        <f t="shared" si="4"/>
        <v>241570</v>
      </c>
      <c r="O17" s="85">
        <f t="shared" si="5"/>
        <v>241570</v>
      </c>
      <c r="P17" s="85">
        <f t="shared" si="6"/>
        <v>145000</v>
      </c>
      <c r="Q17" s="85">
        <f t="shared" si="7"/>
        <v>29000</v>
      </c>
      <c r="R17" s="85">
        <v>41000</v>
      </c>
      <c r="S17" s="85">
        <f t="shared" si="8"/>
        <v>4077307</v>
      </c>
      <c r="T17" s="87">
        <f t="shared" si="9"/>
        <v>844002.549</v>
      </c>
      <c r="U17" s="87">
        <v>0</v>
      </c>
      <c r="V17" s="88">
        <f t="shared" si="10"/>
        <v>4921309.5489999996</v>
      </c>
      <c r="W17" s="116"/>
      <c r="Y17" s="118"/>
    </row>
    <row r="18" spans="1:25" s="6" customFormat="1">
      <c r="A18" s="80">
        <v>1040753428</v>
      </c>
      <c r="B18" s="81" t="s">
        <v>2573</v>
      </c>
      <c r="C18" s="82" t="s">
        <v>1681</v>
      </c>
      <c r="D18" s="83">
        <v>0</v>
      </c>
      <c r="E18" s="84">
        <v>240</v>
      </c>
      <c r="F18" s="83">
        <v>2550000</v>
      </c>
      <c r="G18" s="83"/>
      <c r="H18" s="85">
        <f t="shared" si="0"/>
        <v>2550000</v>
      </c>
      <c r="I18" s="86">
        <v>2550000</v>
      </c>
      <c r="J18" s="85">
        <v>0</v>
      </c>
      <c r="K18" s="85">
        <f t="shared" si="1"/>
        <v>306000</v>
      </c>
      <c r="L18" s="85">
        <f t="shared" si="2"/>
        <v>13336.5</v>
      </c>
      <c r="M18" s="85">
        <f t="shared" si="3"/>
        <v>102000</v>
      </c>
      <c r="N18" s="85">
        <f t="shared" si="4"/>
        <v>212415</v>
      </c>
      <c r="O18" s="85">
        <f t="shared" si="5"/>
        <v>212415</v>
      </c>
      <c r="P18" s="85">
        <f t="shared" si="6"/>
        <v>127500</v>
      </c>
      <c r="Q18" s="85">
        <f t="shared" si="7"/>
        <v>25500</v>
      </c>
      <c r="R18" s="85">
        <v>41000</v>
      </c>
      <c r="S18" s="85">
        <f t="shared" si="8"/>
        <v>3590166.5</v>
      </c>
      <c r="T18" s="87">
        <f t="shared" si="9"/>
        <v>743164.46549999993</v>
      </c>
      <c r="U18" s="87">
        <v>0</v>
      </c>
      <c r="V18" s="88">
        <f t="shared" si="10"/>
        <v>4333330.9654999999</v>
      </c>
      <c r="W18" s="116"/>
      <c r="Y18" s="118"/>
    </row>
    <row r="19" spans="1:25" s="6" customFormat="1" ht="12.75" customHeight="1">
      <c r="A19" s="80">
        <v>43828905</v>
      </c>
      <c r="B19" s="81" t="s">
        <v>2581</v>
      </c>
      <c r="C19" s="82" t="s">
        <v>1681</v>
      </c>
      <c r="D19" s="83">
        <v>0</v>
      </c>
      <c r="E19" s="84">
        <v>240</v>
      </c>
      <c r="F19" s="83">
        <v>2800000</v>
      </c>
      <c r="G19" s="83"/>
      <c r="H19" s="85">
        <f t="shared" si="0"/>
        <v>2800000</v>
      </c>
      <c r="I19" s="86">
        <v>2800000</v>
      </c>
      <c r="J19" s="85">
        <v>0</v>
      </c>
      <c r="K19" s="85">
        <f t="shared" si="1"/>
        <v>336000</v>
      </c>
      <c r="L19" s="85">
        <f t="shared" si="2"/>
        <v>14644</v>
      </c>
      <c r="M19" s="85">
        <f t="shared" si="3"/>
        <v>112000</v>
      </c>
      <c r="N19" s="85">
        <f t="shared" si="4"/>
        <v>233240</v>
      </c>
      <c r="O19" s="85">
        <f t="shared" si="5"/>
        <v>233240</v>
      </c>
      <c r="P19" s="85">
        <f t="shared" si="6"/>
        <v>140000</v>
      </c>
      <c r="Q19" s="85">
        <f t="shared" si="7"/>
        <v>28000</v>
      </c>
      <c r="R19" s="85">
        <v>41000</v>
      </c>
      <c r="S19" s="85">
        <f t="shared" si="8"/>
        <v>3938124</v>
      </c>
      <c r="T19" s="87">
        <f t="shared" si="9"/>
        <v>815191.66799999995</v>
      </c>
      <c r="U19" s="87">
        <v>0</v>
      </c>
      <c r="V19" s="88">
        <f t="shared" si="10"/>
        <v>4753315.6679999996</v>
      </c>
      <c r="W19" s="116"/>
      <c r="Y19" s="118"/>
    </row>
    <row r="20" spans="1:25" s="90" customFormat="1">
      <c r="A20" s="80">
        <v>1037751687</v>
      </c>
      <c r="B20" s="81" t="s">
        <v>2577</v>
      </c>
      <c r="C20" s="82" t="s">
        <v>2586</v>
      </c>
      <c r="D20" s="83">
        <v>0</v>
      </c>
      <c r="E20" s="84">
        <v>240</v>
      </c>
      <c r="F20" s="83">
        <v>2200000</v>
      </c>
      <c r="G20" s="83"/>
      <c r="H20" s="85">
        <f t="shared" si="0"/>
        <v>2200000</v>
      </c>
      <c r="I20" s="86">
        <v>2200000</v>
      </c>
      <c r="J20" s="85">
        <v>0</v>
      </c>
      <c r="K20" s="85">
        <f t="shared" si="1"/>
        <v>264000</v>
      </c>
      <c r="L20" s="85">
        <f t="shared" si="2"/>
        <v>11506</v>
      </c>
      <c r="M20" s="85">
        <f t="shared" si="3"/>
        <v>88000</v>
      </c>
      <c r="N20" s="85">
        <f t="shared" si="4"/>
        <v>183260</v>
      </c>
      <c r="O20" s="85">
        <f t="shared" si="5"/>
        <v>183260</v>
      </c>
      <c r="P20" s="85">
        <f t="shared" si="6"/>
        <v>110000</v>
      </c>
      <c r="Q20" s="85">
        <f t="shared" si="7"/>
        <v>22000</v>
      </c>
      <c r="R20" s="85">
        <v>41000</v>
      </c>
      <c r="S20" s="85">
        <f t="shared" si="8"/>
        <v>3103026</v>
      </c>
      <c r="T20" s="87">
        <f t="shared" si="9"/>
        <v>642326.38199999998</v>
      </c>
      <c r="U20" s="87">
        <v>0</v>
      </c>
      <c r="V20" s="88">
        <f t="shared" si="10"/>
        <v>3745352.3820000002</v>
      </c>
      <c r="W20" s="117"/>
      <c r="Y20" s="118"/>
    </row>
    <row r="21" spans="1:25" s="90" customFormat="1">
      <c r="A21" s="80"/>
      <c r="B21" s="81"/>
      <c r="C21" s="91"/>
      <c r="D21" s="83">
        <v>0</v>
      </c>
      <c r="E21" s="83">
        <v>0</v>
      </c>
      <c r="F21" s="83">
        <v>0</v>
      </c>
      <c r="G21" s="83"/>
      <c r="H21" s="85">
        <f t="shared" ref="H21:H25" si="11">+D21+F21</f>
        <v>0</v>
      </c>
      <c r="I21" s="83"/>
      <c r="J21" s="83">
        <v>0</v>
      </c>
      <c r="K21" s="89">
        <v>0</v>
      </c>
      <c r="L21" s="92">
        <f>+K21-D21-J21</f>
        <v>0</v>
      </c>
      <c r="M21" s="89">
        <f>+L21*8.5%</f>
        <v>0</v>
      </c>
      <c r="N21" s="89">
        <f t="shared" ref="N21:N25" si="12">+L21*12%</f>
        <v>0</v>
      </c>
      <c r="O21" s="89">
        <f t="shared" ref="O21:O25" si="13">+L21*4.35%</f>
        <v>0</v>
      </c>
      <c r="P21" s="89">
        <f t="shared" ref="P21:P25" si="14">+L21*4%</f>
        <v>0</v>
      </c>
      <c r="Q21" s="89">
        <f>+(L21+D21)*8.33%</f>
        <v>0</v>
      </c>
      <c r="R21" s="89"/>
      <c r="S21" s="89">
        <f>+(L21+D21)*8.33%</f>
        <v>0</v>
      </c>
      <c r="T21" s="89">
        <f t="shared" ref="T21:T25" si="15">+L21*5%</f>
        <v>0</v>
      </c>
      <c r="U21" s="89">
        <f>+(L21+D21)*1%</f>
        <v>0</v>
      </c>
      <c r="V21" s="89">
        <v>0</v>
      </c>
    </row>
    <row r="22" spans="1:25" s="90" customFormat="1">
      <c r="A22" s="80"/>
      <c r="B22" s="81"/>
      <c r="C22" s="91"/>
      <c r="D22" s="83">
        <v>0</v>
      </c>
      <c r="E22" s="83">
        <v>0</v>
      </c>
      <c r="F22" s="83">
        <v>0</v>
      </c>
      <c r="G22" s="83"/>
      <c r="H22" s="85">
        <f t="shared" si="11"/>
        <v>0</v>
      </c>
      <c r="I22" s="83"/>
      <c r="J22" s="83">
        <v>0</v>
      </c>
      <c r="K22" s="89">
        <v>0</v>
      </c>
      <c r="L22" s="92">
        <v>0</v>
      </c>
      <c r="M22" s="89">
        <f>+L22*8.5%</f>
        <v>0</v>
      </c>
      <c r="N22" s="89">
        <f t="shared" si="12"/>
        <v>0</v>
      </c>
      <c r="O22" s="89">
        <f t="shared" si="13"/>
        <v>0</v>
      </c>
      <c r="P22" s="89">
        <f t="shared" si="14"/>
        <v>0</v>
      </c>
      <c r="Q22" s="89">
        <f>+(L22+D22)*8.33%</f>
        <v>0</v>
      </c>
      <c r="R22" s="89"/>
      <c r="S22" s="89">
        <f>+(L22+D22)*8.33%</f>
        <v>0</v>
      </c>
      <c r="T22" s="89">
        <f t="shared" si="15"/>
        <v>0</v>
      </c>
      <c r="U22" s="89">
        <f>+(L22+D22)*1%</f>
        <v>0</v>
      </c>
      <c r="V22" s="89">
        <v>0</v>
      </c>
    </row>
    <row r="23" spans="1:25">
      <c r="A23" s="48"/>
      <c r="B23" s="45"/>
      <c r="C23" s="76"/>
      <c r="D23" s="46">
        <v>0</v>
      </c>
      <c r="E23" s="46">
        <v>0</v>
      </c>
      <c r="F23" s="46">
        <v>0</v>
      </c>
      <c r="G23" s="46"/>
      <c r="H23" s="47">
        <f t="shared" si="11"/>
        <v>0</v>
      </c>
      <c r="I23" s="46"/>
      <c r="J23" s="46">
        <v>0</v>
      </c>
      <c r="K23" s="49">
        <v>0</v>
      </c>
      <c r="L23" s="50">
        <v>0</v>
      </c>
      <c r="M23" s="49">
        <v>0</v>
      </c>
      <c r="N23" s="49">
        <v>0</v>
      </c>
      <c r="O23" s="49">
        <v>0</v>
      </c>
      <c r="P23" s="49">
        <v>0</v>
      </c>
      <c r="Q23" s="49">
        <v>0</v>
      </c>
      <c r="R23" s="49"/>
      <c r="S23" s="49">
        <v>0</v>
      </c>
      <c r="T23" s="49">
        <v>0</v>
      </c>
      <c r="U23" s="49">
        <v>0</v>
      </c>
      <c r="V23" s="49">
        <v>0</v>
      </c>
    </row>
    <row r="24" spans="1:25">
      <c r="A24" s="48"/>
      <c r="B24" s="45"/>
      <c r="C24" s="76"/>
      <c r="D24" s="46">
        <v>0</v>
      </c>
      <c r="E24" s="46">
        <v>0</v>
      </c>
      <c r="F24" s="46">
        <v>0</v>
      </c>
      <c r="G24" s="46"/>
      <c r="H24" s="47">
        <f t="shared" si="11"/>
        <v>0</v>
      </c>
      <c r="I24" s="46"/>
      <c r="J24" s="46">
        <v>0</v>
      </c>
      <c r="K24" s="49">
        <v>0</v>
      </c>
      <c r="L24" s="50">
        <f>+K24-D24-J24</f>
        <v>0</v>
      </c>
      <c r="M24" s="49">
        <f>+L24*8.5%</f>
        <v>0</v>
      </c>
      <c r="N24" s="49">
        <f t="shared" si="12"/>
        <v>0</v>
      </c>
      <c r="O24" s="49">
        <f t="shared" si="13"/>
        <v>0</v>
      </c>
      <c r="P24" s="49">
        <f t="shared" si="14"/>
        <v>0</v>
      </c>
      <c r="Q24" s="49">
        <f>+(L24+D24)*8.33%</f>
        <v>0</v>
      </c>
      <c r="R24" s="49"/>
      <c r="S24" s="49">
        <f>+(L24+D24)*8.33%</f>
        <v>0</v>
      </c>
      <c r="T24" s="49">
        <f t="shared" si="15"/>
        <v>0</v>
      </c>
      <c r="U24" s="49">
        <f>+(L24+D24)*1%</f>
        <v>0</v>
      </c>
      <c r="V24" s="49">
        <v>0</v>
      </c>
    </row>
    <row r="25" spans="1:25">
      <c r="A25" s="48"/>
      <c r="B25" s="45"/>
      <c r="C25" s="76"/>
      <c r="D25" s="46">
        <v>0</v>
      </c>
      <c r="E25" s="46">
        <v>0</v>
      </c>
      <c r="F25" s="46">
        <v>0</v>
      </c>
      <c r="G25" s="46"/>
      <c r="H25" s="47">
        <f t="shared" si="11"/>
        <v>0</v>
      </c>
      <c r="I25" s="46"/>
      <c r="J25" s="46">
        <v>0</v>
      </c>
      <c r="K25" s="49">
        <v>0</v>
      </c>
      <c r="L25" s="50">
        <f>+K25-D25-J25</f>
        <v>0</v>
      </c>
      <c r="M25" s="49">
        <f>+L25*8.5%</f>
        <v>0</v>
      </c>
      <c r="N25" s="49">
        <f t="shared" si="12"/>
        <v>0</v>
      </c>
      <c r="O25" s="49">
        <f t="shared" si="13"/>
        <v>0</v>
      </c>
      <c r="P25" s="49">
        <f t="shared" si="14"/>
        <v>0</v>
      </c>
      <c r="Q25" s="49">
        <f>+(L25+D25)*8.33%</f>
        <v>0</v>
      </c>
      <c r="R25" s="49"/>
      <c r="S25" s="49">
        <f>+(L25+D25)*8.33%</f>
        <v>0</v>
      </c>
      <c r="T25" s="49">
        <f t="shared" si="15"/>
        <v>0</v>
      </c>
      <c r="U25" s="49">
        <f>+(L25+D25)*1%</f>
        <v>0</v>
      </c>
      <c r="V25" s="49">
        <v>0</v>
      </c>
    </row>
    <row r="26" spans="1:25">
      <c r="A26" s="51"/>
      <c r="B26" s="51"/>
      <c r="C26" s="77"/>
      <c r="D26" s="52">
        <f>SUM(D9:D25)</f>
        <v>351516</v>
      </c>
      <c r="E26" s="52">
        <f>SUM(E9:E25)</f>
        <v>2880</v>
      </c>
      <c r="F26" s="52">
        <f>SUM(F7:F25)</f>
        <v>35900000</v>
      </c>
      <c r="G26" s="52">
        <f t="shared" ref="G26:V26" si="16">SUM(G7:G25)</f>
        <v>0</v>
      </c>
      <c r="H26" s="52">
        <f t="shared" si="16"/>
        <v>36251516</v>
      </c>
      <c r="I26" s="52">
        <f t="shared" si="16"/>
        <v>35900000</v>
      </c>
      <c r="J26" s="52">
        <f t="shared" si="16"/>
        <v>0</v>
      </c>
      <c r="K26" s="52">
        <f t="shared" si="16"/>
        <v>4308000</v>
      </c>
      <c r="L26" s="52">
        <f t="shared" si="16"/>
        <v>187757</v>
      </c>
      <c r="M26" s="52">
        <f t="shared" si="16"/>
        <v>1436000</v>
      </c>
      <c r="N26" s="52">
        <f t="shared" si="16"/>
        <v>3019751.2828000002</v>
      </c>
      <c r="O26" s="52">
        <f t="shared" si="16"/>
        <v>3019751.2828000002</v>
      </c>
      <c r="P26" s="52">
        <f t="shared" si="16"/>
        <v>1795000</v>
      </c>
      <c r="Q26" s="52">
        <f t="shared" si="16"/>
        <v>362515.16000000003</v>
      </c>
      <c r="R26" s="52">
        <f t="shared" si="16"/>
        <v>745000</v>
      </c>
      <c r="S26" s="52">
        <f>SUM(S7:S25)</f>
        <v>51125290.725599997</v>
      </c>
      <c r="T26" s="52">
        <f>SUM(T7:T25)</f>
        <v>10767101.714699199</v>
      </c>
      <c r="U26" s="52">
        <f t="shared" si="16"/>
        <v>0</v>
      </c>
      <c r="V26" s="52">
        <f t="shared" si="16"/>
        <v>61892392.440299205</v>
      </c>
    </row>
    <row r="27" spans="1:25">
      <c r="A27" s="53"/>
      <c r="B27" s="53"/>
      <c r="C27" s="73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</row>
    <row r="28" spans="1:25">
      <c r="A28" s="55"/>
      <c r="B28" s="55"/>
      <c r="C28" s="78"/>
      <c r="D28" s="55"/>
      <c r="E28" s="55"/>
      <c r="F28" s="55"/>
      <c r="K28" s="42"/>
      <c r="L28" s="42"/>
      <c r="R28" s="94"/>
    </row>
    <row r="29" spans="1:25" ht="12.75" customHeight="1">
      <c r="A29" s="55"/>
      <c r="B29" s="55"/>
      <c r="C29" s="78"/>
      <c r="D29" s="55"/>
      <c r="E29" s="55"/>
      <c r="F29" s="55"/>
      <c r="G29" s="55"/>
      <c r="H29" s="55"/>
      <c r="I29" s="55"/>
      <c r="J29" s="55"/>
      <c r="K29" s="55"/>
      <c r="L29" s="55"/>
      <c r="P29" s="97" t="s">
        <v>7</v>
      </c>
      <c r="Q29" s="98">
        <f>+S26</f>
        <v>51125290.725599997</v>
      </c>
      <c r="S29" s="93"/>
    </row>
    <row r="30" spans="1:25" ht="15.75">
      <c r="A30" s="59"/>
      <c r="B30" s="59"/>
      <c r="C30" s="7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99" t="s">
        <v>2566</v>
      </c>
      <c r="Q30" s="100">
        <f>+T26+U26</f>
        <v>10767101.714699199</v>
      </c>
    </row>
    <row r="31" spans="1:25">
      <c r="E31" s="55"/>
      <c r="F31" s="55"/>
      <c r="G31" s="55"/>
      <c r="H31" s="55"/>
      <c r="I31" s="55"/>
      <c r="J31" s="55"/>
      <c r="K31" s="55"/>
      <c r="P31" s="99" t="s">
        <v>2590</v>
      </c>
      <c r="Q31" s="101">
        <f>+Q30*19%</f>
        <v>2045749.3257928479</v>
      </c>
    </row>
    <row r="32" spans="1:25">
      <c r="F32" s="55"/>
      <c r="G32" s="55"/>
      <c r="H32" s="55"/>
      <c r="I32" s="55"/>
      <c r="J32" s="55"/>
      <c r="K32" s="55"/>
      <c r="P32" s="102" t="s">
        <v>3</v>
      </c>
      <c r="Q32" s="103">
        <f>+Q29+Q30+Q31</f>
        <v>63938141.766092047</v>
      </c>
    </row>
    <row r="33" spans="1:22">
      <c r="F33" s="55"/>
      <c r="G33" s="55"/>
      <c r="H33" s="55"/>
      <c r="I33" s="55"/>
      <c r="J33" s="55"/>
      <c r="K33" s="55"/>
      <c r="P33" s="95"/>
      <c r="Q33" s="96"/>
      <c r="T33" s="60"/>
    </row>
    <row r="34" spans="1:22" s="44" customFormat="1">
      <c r="A34" s="40"/>
      <c r="B34" s="40"/>
      <c r="C34" s="74"/>
      <c r="D34" s="40"/>
      <c r="E34" s="42"/>
      <c r="F34" s="55"/>
      <c r="G34" s="55"/>
      <c r="H34" s="55"/>
      <c r="I34" s="55"/>
      <c r="J34" s="55"/>
      <c r="K34" s="55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</row>
    <row r="35" spans="1:22">
      <c r="F35" s="55"/>
      <c r="G35" s="55"/>
      <c r="H35" s="55"/>
      <c r="I35" s="55"/>
      <c r="J35" s="55"/>
      <c r="K35" s="55"/>
    </row>
    <row r="36" spans="1:22">
      <c r="F36" s="55"/>
      <c r="G36" s="55"/>
      <c r="H36" s="55"/>
      <c r="I36" s="55"/>
      <c r="J36" s="55"/>
      <c r="K36" s="55"/>
    </row>
    <row r="37" spans="1:22">
      <c r="F37" s="55"/>
      <c r="G37" s="55"/>
      <c r="H37" s="55"/>
      <c r="I37" s="55"/>
      <c r="J37" s="55"/>
      <c r="K37" s="55"/>
    </row>
    <row r="38" spans="1:22">
      <c r="F38" s="55"/>
      <c r="G38" s="55"/>
      <c r="H38" s="55"/>
      <c r="I38" s="55"/>
      <c r="J38" s="55"/>
      <c r="K38" s="55"/>
    </row>
    <row r="39" spans="1:22">
      <c r="F39" s="55"/>
      <c r="G39" s="55"/>
      <c r="H39" s="55"/>
      <c r="I39" s="55"/>
      <c r="J39" s="55"/>
      <c r="K39" s="55"/>
    </row>
    <row r="40" spans="1:22">
      <c r="F40" s="55"/>
      <c r="G40" s="55"/>
      <c r="H40" s="55"/>
      <c r="I40" s="55"/>
      <c r="J40" s="55"/>
      <c r="K40" s="55"/>
    </row>
    <row r="41" spans="1:22">
      <c r="F41" s="55"/>
      <c r="G41" s="55"/>
      <c r="H41" s="55"/>
      <c r="I41" s="55"/>
      <c r="J41" s="55"/>
      <c r="K41" s="55"/>
    </row>
    <row r="42" spans="1:22">
      <c r="F42" s="55"/>
      <c r="G42" s="55"/>
      <c r="H42" s="55"/>
      <c r="I42" s="55"/>
      <c r="J42" s="55"/>
      <c r="K42" s="55"/>
    </row>
    <row r="43" spans="1:22">
      <c r="F43" s="55"/>
      <c r="G43" s="55"/>
      <c r="H43" s="55"/>
      <c r="I43" s="55"/>
      <c r="J43" s="55"/>
      <c r="K43" s="55"/>
    </row>
    <row r="44" spans="1:22">
      <c r="F44" s="55"/>
      <c r="G44" s="55"/>
      <c r="H44" s="55"/>
      <c r="I44" s="55"/>
      <c r="J44" s="55"/>
      <c r="K44" s="55"/>
    </row>
    <row r="45" spans="1:22">
      <c r="F45" s="55"/>
      <c r="G45" s="55"/>
      <c r="H45" s="55"/>
      <c r="I45" s="55"/>
      <c r="J45" s="55"/>
      <c r="K45" s="55"/>
    </row>
    <row r="46" spans="1:22">
      <c r="F46" s="55"/>
      <c r="G46" s="55"/>
      <c r="H46" s="55"/>
      <c r="I46" s="55"/>
      <c r="J46" s="55"/>
      <c r="K46" s="55"/>
    </row>
    <row r="47" spans="1:22">
      <c r="F47" s="55"/>
      <c r="G47" s="55"/>
      <c r="H47" s="55"/>
      <c r="I47" s="55"/>
      <c r="J47" s="55"/>
      <c r="K47" s="55"/>
    </row>
    <row r="48" spans="1:22">
      <c r="F48" s="55"/>
      <c r="G48" s="55"/>
      <c r="H48" s="55"/>
      <c r="I48" s="55"/>
      <c r="J48" s="55"/>
      <c r="K48" s="55"/>
    </row>
    <row r="49" spans="6:11">
      <c r="F49" s="55"/>
      <c r="G49" s="55"/>
      <c r="H49" s="55"/>
      <c r="I49" s="55"/>
      <c r="J49" s="55"/>
      <c r="K49" s="55"/>
    </row>
    <row r="50" spans="6:11">
      <c r="F50" s="55"/>
      <c r="G50" s="55"/>
      <c r="H50" s="55"/>
      <c r="I50" s="55"/>
      <c r="J50" s="55"/>
      <c r="K50" s="55"/>
    </row>
    <row r="51" spans="6:11">
      <c r="F51" s="55"/>
      <c r="G51" s="55"/>
      <c r="H51" s="55"/>
      <c r="I51" s="55"/>
      <c r="J51" s="55"/>
      <c r="K51" s="55"/>
    </row>
    <row r="52" spans="6:11">
      <c r="F52" s="55"/>
      <c r="G52" s="55"/>
      <c r="H52" s="55"/>
      <c r="I52" s="55"/>
      <c r="J52" s="55"/>
      <c r="K52" s="55"/>
    </row>
    <row r="53" spans="6:11">
      <c r="F53" s="55"/>
      <c r="G53" s="55"/>
      <c r="H53" s="55"/>
      <c r="I53" s="55"/>
      <c r="J53" s="55"/>
      <c r="K53" s="55"/>
    </row>
    <row r="54" spans="6:11">
      <c r="G54" s="55"/>
      <c r="H54" s="55"/>
      <c r="I54" s="55"/>
      <c r="J54" s="55"/>
      <c r="K54" s="55"/>
    </row>
    <row r="55" spans="6:11">
      <c r="G55" s="55"/>
      <c r="H55" s="55"/>
      <c r="I55" s="55"/>
      <c r="J55" s="55"/>
      <c r="K55" s="55"/>
    </row>
    <row r="56" spans="6:11">
      <c r="G56" s="55"/>
      <c r="H56" s="55"/>
      <c r="I56" s="55"/>
      <c r="J56" s="55"/>
      <c r="K56" s="55"/>
    </row>
    <row r="57" spans="6:11">
      <c r="G57" s="55"/>
      <c r="H57" s="55"/>
      <c r="I57" s="55"/>
      <c r="J57" s="55"/>
      <c r="K57" s="55"/>
    </row>
    <row r="58" spans="6:11">
      <c r="G58" s="55"/>
      <c r="H58" s="55"/>
      <c r="I58" s="55"/>
      <c r="J58" s="55"/>
      <c r="K58" s="55"/>
    </row>
    <row r="59" spans="6:11">
      <c r="G59" s="55"/>
      <c r="H59" s="55"/>
      <c r="I59" s="55"/>
      <c r="J59" s="55"/>
      <c r="K59" s="55"/>
    </row>
    <row r="60" spans="6:11">
      <c r="G60" s="55"/>
      <c r="H60" s="55"/>
      <c r="I60" s="55"/>
      <c r="J60" s="55"/>
      <c r="K60" s="55"/>
    </row>
    <row r="61" spans="6:11">
      <c r="G61" s="55"/>
      <c r="H61" s="55"/>
      <c r="I61" s="55"/>
      <c r="J61" s="55"/>
      <c r="K61" s="55"/>
    </row>
    <row r="62" spans="6:11">
      <c r="G62" s="55"/>
      <c r="H62" s="55"/>
      <c r="I62" s="55"/>
      <c r="J62" s="55"/>
      <c r="K62" s="55"/>
    </row>
    <row r="63" spans="6:11">
      <c r="G63" s="55"/>
      <c r="H63" s="55"/>
      <c r="I63" s="55"/>
      <c r="J63" s="55"/>
      <c r="K63" s="55"/>
    </row>
    <row r="64" spans="6:11">
      <c r="G64" s="55"/>
      <c r="H64" s="55"/>
      <c r="I64" s="55"/>
      <c r="J64" s="55"/>
      <c r="K64" s="55"/>
    </row>
    <row r="65" spans="7:11">
      <c r="G65" s="55"/>
      <c r="H65" s="55"/>
      <c r="I65" s="55"/>
      <c r="J65" s="55"/>
      <c r="K65" s="55"/>
    </row>
    <row r="66" spans="7:11">
      <c r="G66" s="55"/>
      <c r="H66" s="55"/>
      <c r="I66" s="55"/>
      <c r="J66" s="55"/>
      <c r="K66" s="55"/>
    </row>
    <row r="67" spans="7:11">
      <c r="G67" s="55"/>
      <c r="H67" s="55"/>
      <c r="I67" s="55"/>
      <c r="J67" s="55"/>
      <c r="K67" s="55"/>
    </row>
    <row r="68" spans="7:11">
      <c r="G68" s="55"/>
      <c r="H68" s="55"/>
      <c r="I68" s="55"/>
      <c r="J68" s="55"/>
      <c r="K68" s="55"/>
    </row>
    <row r="69" spans="7:11">
      <c r="G69" s="55"/>
      <c r="H69" s="55"/>
      <c r="I69" s="55"/>
      <c r="J69" s="55"/>
      <c r="K69" s="55"/>
    </row>
    <row r="70" spans="7:11">
      <c r="G70" s="55"/>
      <c r="H70" s="55"/>
      <c r="I70" s="55"/>
      <c r="J70" s="55"/>
      <c r="K70" s="55"/>
    </row>
    <row r="71" spans="7:11">
      <c r="G71" s="55"/>
      <c r="H71" s="55"/>
      <c r="I71" s="55"/>
      <c r="J71" s="55"/>
      <c r="K71" s="55"/>
    </row>
    <row r="72" spans="7:11">
      <c r="G72" s="55"/>
      <c r="H72" s="55"/>
      <c r="I72" s="55"/>
      <c r="J72" s="55"/>
      <c r="K72" s="55"/>
    </row>
    <row r="73" spans="7:11">
      <c r="G73" s="55"/>
      <c r="H73" s="55"/>
      <c r="I73" s="55"/>
      <c r="J73" s="55"/>
      <c r="K73" s="55"/>
    </row>
    <row r="74" spans="7:11">
      <c r="G74" s="55"/>
      <c r="H74" s="55"/>
      <c r="I74" s="55"/>
      <c r="J74" s="55"/>
      <c r="K74" s="55"/>
    </row>
    <row r="75" spans="7:11">
      <c r="G75" s="55"/>
      <c r="H75" s="55"/>
      <c r="I75" s="55"/>
      <c r="J75" s="55"/>
      <c r="K75" s="55"/>
    </row>
    <row r="76" spans="7:11">
      <c r="G76" s="55"/>
      <c r="H76" s="55"/>
      <c r="I76" s="55"/>
      <c r="J76" s="55"/>
      <c r="K76" s="55"/>
    </row>
    <row r="77" spans="7:11">
      <c r="G77" s="55"/>
      <c r="H77" s="55"/>
      <c r="I77" s="55"/>
      <c r="J77" s="55"/>
      <c r="K77" s="55"/>
    </row>
    <row r="78" spans="7:11">
      <c r="G78" s="55"/>
      <c r="H78" s="55"/>
      <c r="I78" s="55"/>
      <c r="J78" s="55"/>
      <c r="K78" s="55"/>
    </row>
    <row r="79" spans="7:11">
      <c r="G79" s="55"/>
      <c r="H79" s="55"/>
      <c r="I79" s="55"/>
      <c r="J79" s="55"/>
      <c r="K79" s="55"/>
    </row>
    <row r="80" spans="7:11">
      <c r="G80" s="55"/>
      <c r="H80" s="55"/>
      <c r="I80" s="55"/>
      <c r="J80" s="55"/>
      <c r="K80" s="55"/>
    </row>
    <row r="81" spans="7:11">
      <c r="G81" s="55"/>
      <c r="H81" s="55"/>
      <c r="I81" s="55"/>
      <c r="J81" s="55"/>
      <c r="K81" s="55"/>
    </row>
    <row r="82" spans="7:11">
      <c r="G82" s="55"/>
      <c r="H82" s="55"/>
      <c r="I82" s="55"/>
      <c r="J82" s="55"/>
      <c r="K82" s="55"/>
    </row>
    <row r="83" spans="7:11">
      <c r="G83" s="55"/>
      <c r="H83" s="55"/>
      <c r="I83" s="55"/>
      <c r="J83" s="55"/>
      <c r="K83" s="55"/>
    </row>
    <row r="84" spans="7:11">
      <c r="G84" s="55"/>
      <c r="H84" s="55"/>
      <c r="I84" s="55"/>
      <c r="J84" s="55"/>
      <c r="K84" s="55"/>
    </row>
    <row r="85" spans="7:11">
      <c r="G85" s="55"/>
      <c r="H85" s="55"/>
      <c r="I85" s="55"/>
      <c r="J85" s="55"/>
      <c r="K85" s="55"/>
    </row>
    <row r="86" spans="7:11">
      <c r="G86" s="55"/>
      <c r="H86" s="55"/>
      <c r="I86" s="55"/>
      <c r="J86" s="55"/>
      <c r="K86" s="55"/>
    </row>
    <row r="87" spans="7:11">
      <c r="G87" s="55"/>
      <c r="H87" s="55"/>
      <c r="I87" s="55"/>
      <c r="J87" s="55"/>
      <c r="K87" s="55"/>
    </row>
    <row r="88" spans="7:11">
      <c r="G88" s="55"/>
      <c r="H88" s="55"/>
      <c r="I88" s="55"/>
      <c r="J88" s="55"/>
      <c r="K88" s="55"/>
    </row>
    <row r="89" spans="7:11">
      <c r="G89" s="55"/>
      <c r="H89" s="55"/>
      <c r="I89" s="55"/>
      <c r="J89" s="55"/>
      <c r="K89" s="55"/>
    </row>
    <row r="90" spans="7:11">
      <c r="G90" s="55"/>
      <c r="H90" s="55"/>
      <c r="I90" s="55"/>
      <c r="J90" s="55"/>
      <c r="K90" s="55"/>
    </row>
    <row r="91" spans="7:11">
      <c r="G91" s="55"/>
      <c r="H91" s="55"/>
      <c r="I91" s="55"/>
      <c r="J91" s="55"/>
      <c r="K91" s="55"/>
    </row>
    <row r="92" spans="7:11">
      <c r="G92" s="55"/>
      <c r="H92" s="55"/>
      <c r="I92" s="55"/>
      <c r="J92" s="55"/>
      <c r="K92" s="55"/>
    </row>
    <row r="93" spans="7:11">
      <c r="G93" s="55"/>
      <c r="H93" s="55"/>
      <c r="I93" s="55"/>
      <c r="J93" s="55"/>
      <c r="K93" s="55"/>
    </row>
    <row r="94" spans="7:11">
      <c r="G94" s="55"/>
      <c r="H94" s="55"/>
      <c r="I94" s="55"/>
      <c r="J94" s="55"/>
      <c r="K94" s="55"/>
    </row>
    <row r="95" spans="7:11">
      <c r="G95" s="55"/>
      <c r="H95" s="55"/>
      <c r="I95" s="55"/>
      <c r="J95" s="55"/>
      <c r="K95" s="55"/>
    </row>
  </sheetData>
  <autoFilter ref="A6:V26"/>
  <sortState ref="A7:V20">
    <sortCondition ref="C7:C20"/>
  </sortState>
  <mergeCells count="2">
    <mergeCell ref="C2:V2"/>
    <mergeCell ref="C3:V3"/>
  </mergeCells>
  <pageMargins left="0.19685039370078741" right="0.19685039370078741" top="0.19685039370078741" bottom="0.19685039370078741" header="0" footer="0"/>
  <pageSetup scale="3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2:D30"/>
  <sheetViews>
    <sheetView workbookViewId="0">
      <selection activeCell="B37" sqref="B37"/>
    </sheetView>
  </sheetViews>
  <sheetFormatPr baseColWidth="10" defaultRowHeight="12.75"/>
  <cols>
    <col min="1" max="1" width="16" style="9" customWidth="1"/>
    <col min="2" max="2" width="5.5703125" style="9" bestFit="1" customWidth="1"/>
    <col min="3" max="3" width="46.42578125" style="11" customWidth="1"/>
    <col min="4" max="4" width="33.28515625" style="65" customWidth="1"/>
    <col min="5" max="16384" width="11.42578125" style="9"/>
  </cols>
  <sheetData>
    <row r="2" spans="2:4">
      <c r="B2" s="111" t="s">
        <v>2589</v>
      </c>
      <c r="C2" s="112"/>
      <c r="D2" s="112"/>
    </row>
    <row r="3" spans="2:4">
      <c r="B3" s="113" t="s">
        <v>2592</v>
      </c>
      <c r="C3" s="114"/>
      <c r="D3" s="115"/>
    </row>
    <row r="4" spans="2:4">
      <c r="B4" s="9" t="s">
        <v>35</v>
      </c>
      <c r="C4" s="3"/>
    </row>
    <row r="5" spans="2:4" s="5" customFormat="1" ht="11.25">
      <c r="B5" s="4" t="s">
        <v>11</v>
      </c>
      <c r="C5" s="4" t="s">
        <v>10</v>
      </c>
      <c r="D5" s="66" t="s">
        <v>8</v>
      </c>
    </row>
    <row r="6" spans="2:4" s="6" customFormat="1">
      <c r="B6" s="84">
        <v>0</v>
      </c>
      <c r="C6" s="104" t="s">
        <v>2583</v>
      </c>
      <c r="D6" s="105">
        <f>28655724-184127-40</f>
        <v>28471557</v>
      </c>
    </row>
    <row r="7" spans="2:4" s="6" customFormat="1">
      <c r="B7" s="84">
        <v>0</v>
      </c>
      <c r="C7" s="104" t="s">
        <v>2584</v>
      </c>
      <c r="D7" s="105">
        <v>7945110</v>
      </c>
    </row>
    <row r="8" spans="2:4" s="90" customFormat="1">
      <c r="B8" s="84">
        <v>0</v>
      </c>
      <c r="C8" s="104" t="s">
        <v>2585</v>
      </c>
      <c r="D8" s="32">
        <v>4077307</v>
      </c>
    </row>
    <row r="9" spans="2:4" s="90" customFormat="1">
      <c r="B9" s="84">
        <v>0</v>
      </c>
      <c r="C9" s="104" t="s">
        <v>1681</v>
      </c>
      <c r="D9" s="105">
        <v>7528291</v>
      </c>
    </row>
    <row r="10" spans="2:4" s="90" customFormat="1">
      <c r="B10" s="84">
        <v>0</v>
      </c>
      <c r="C10" s="104" t="s">
        <v>2586</v>
      </c>
      <c r="D10" s="105">
        <v>3103026</v>
      </c>
    </row>
    <row r="11" spans="2:4">
      <c r="B11" s="10"/>
      <c r="C11" s="71"/>
      <c r="D11" s="72">
        <f>+'PRE- FACTURA '!V25</f>
        <v>0</v>
      </c>
    </row>
    <row r="12" spans="2:4">
      <c r="B12" s="10"/>
      <c r="C12" s="37" t="s">
        <v>7</v>
      </c>
      <c r="D12" s="31">
        <f>SUM(D6:D10)</f>
        <v>51125291</v>
      </c>
    </row>
    <row r="13" spans="2:4">
      <c r="C13" s="8" t="s">
        <v>3</v>
      </c>
      <c r="D13" s="68">
        <f>+D12</f>
        <v>51125291</v>
      </c>
    </row>
    <row r="14" spans="2:4">
      <c r="C14" s="10"/>
      <c r="D14" s="69"/>
    </row>
    <row r="16" spans="2:4">
      <c r="C16" s="7" t="s">
        <v>7</v>
      </c>
      <c r="D16" s="70">
        <f>+D12</f>
        <v>51125291</v>
      </c>
    </row>
    <row r="17" spans="3:4">
      <c r="C17" s="7" t="s">
        <v>2566</v>
      </c>
      <c r="D17" s="67">
        <f>+'PRE- FACTURA '!Q30</f>
        <v>10767101.714699199</v>
      </c>
    </row>
    <row r="18" spans="3:4">
      <c r="C18" s="7" t="s">
        <v>20</v>
      </c>
      <c r="D18" s="70">
        <f>+D17*19%</f>
        <v>2045749.3257928479</v>
      </c>
    </row>
    <row r="19" spans="3:4">
      <c r="C19" s="7"/>
      <c r="D19" s="70"/>
    </row>
    <row r="20" spans="3:4">
      <c r="C20" s="8" t="s">
        <v>3</v>
      </c>
      <c r="D20" s="68">
        <f>SUM(D16:D19)</f>
        <v>63938142.04049205</v>
      </c>
    </row>
    <row r="25" spans="3:4">
      <c r="C25" s="106"/>
      <c r="D25" s="107"/>
    </row>
    <row r="26" spans="3:4">
      <c r="C26" s="106"/>
      <c r="D26" s="107"/>
    </row>
    <row r="27" spans="3:4">
      <c r="C27" s="106"/>
      <c r="D27" s="107"/>
    </row>
    <row r="28" spans="3:4">
      <c r="C28" s="106"/>
      <c r="D28" s="107"/>
    </row>
    <row r="29" spans="3:4">
      <c r="C29" s="106"/>
      <c r="D29" s="107"/>
    </row>
    <row r="30" spans="3:4">
      <c r="C30" s="106"/>
      <c r="D30" s="107"/>
    </row>
  </sheetData>
  <sortState ref="C6:D10">
    <sortCondition ref="C6:C10"/>
  </sortState>
  <mergeCells count="2">
    <mergeCell ref="B2:D2"/>
    <mergeCell ref="B3:D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K379"/>
  <sheetViews>
    <sheetView workbookViewId="0">
      <selection activeCell="G24" sqref="G24"/>
    </sheetView>
  </sheetViews>
  <sheetFormatPr baseColWidth="10" defaultRowHeight="12.75"/>
  <sheetData>
    <row r="1" spans="1:37" ht="15">
      <c r="A1" s="15" t="s">
        <v>64</v>
      </c>
      <c r="B1" s="15" t="s">
        <v>65</v>
      </c>
      <c r="C1" s="15" t="s">
        <v>66</v>
      </c>
      <c r="D1" s="15" t="s">
        <v>67</v>
      </c>
      <c r="E1" s="15" t="s">
        <v>68</v>
      </c>
      <c r="F1" s="15" t="s">
        <v>0</v>
      </c>
      <c r="G1" s="15" t="s">
        <v>69</v>
      </c>
      <c r="H1" s="15" t="s">
        <v>70</v>
      </c>
      <c r="I1" s="16" t="s">
        <v>71</v>
      </c>
      <c r="J1" s="15" t="s">
        <v>72</v>
      </c>
      <c r="K1" s="15" t="s">
        <v>73</v>
      </c>
      <c r="L1" s="16" t="s">
        <v>74</v>
      </c>
      <c r="M1" s="16" t="s">
        <v>75</v>
      </c>
      <c r="N1" s="17" t="s">
        <v>76</v>
      </c>
      <c r="O1" s="17" t="s">
        <v>77</v>
      </c>
      <c r="P1" s="17" t="s">
        <v>78</v>
      </c>
      <c r="Q1" s="15" t="s">
        <v>79</v>
      </c>
      <c r="R1" s="15" t="s">
        <v>80</v>
      </c>
      <c r="S1" s="15" t="s">
        <v>81</v>
      </c>
      <c r="T1" s="15" t="s">
        <v>82</v>
      </c>
      <c r="U1" s="15" t="s">
        <v>83</v>
      </c>
      <c r="V1" s="15" t="s">
        <v>84</v>
      </c>
      <c r="W1" s="15" t="s">
        <v>85</v>
      </c>
      <c r="X1" s="15" t="s">
        <v>86</v>
      </c>
      <c r="Y1" s="15" t="s">
        <v>87</v>
      </c>
      <c r="Z1" s="15" t="s">
        <v>88</v>
      </c>
      <c r="AA1" s="15" t="s">
        <v>89</v>
      </c>
      <c r="AB1" s="15" t="s">
        <v>90</v>
      </c>
      <c r="AC1" s="15" t="s">
        <v>91</v>
      </c>
      <c r="AD1" s="16" t="s">
        <v>92</v>
      </c>
      <c r="AE1" s="16" t="s">
        <v>93</v>
      </c>
      <c r="AF1" s="16" t="s">
        <v>94</v>
      </c>
      <c r="AG1" s="16" t="s">
        <v>95</v>
      </c>
      <c r="AH1" s="16" t="s">
        <v>96</v>
      </c>
      <c r="AI1" s="16" t="s">
        <v>97</v>
      </c>
      <c r="AJ1" s="16" t="s">
        <v>98</v>
      </c>
      <c r="AK1" s="16" t="s">
        <v>99</v>
      </c>
    </row>
    <row r="2" spans="1:37">
      <c r="A2" s="1" t="s">
        <v>100</v>
      </c>
      <c r="B2" s="1" t="s">
        <v>101</v>
      </c>
      <c r="C2" s="25">
        <v>43895633</v>
      </c>
      <c r="D2" s="1" t="s">
        <v>102</v>
      </c>
      <c r="E2" s="1" t="s">
        <v>103</v>
      </c>
      <c r="F2" s="1" t="s">
        <v>104</v>
      </c>
      <c r="G2" s="1" t="s">
        <v>105</v>
      </c>
      <c r="H2" s="1" t="s">
        <v>106</v>
      </c>
      <c r="I2" s="2">
        <v>38</v>
      </c>
      <c r="J2" s="1" t="s">
        <v>50</v>
      </c>
      <c r="K2" s="1" t="s">
        <v>107</v>
      </c>
      <c r="L2" s="2">
        <v>5416.67</v>
      </c>
      <c r="M2" s="2">
        <v>240</v>
      </c>
      <c r="N2" s="18">
        <v>42382</v>
      </c>
      <c r="O2" s="18">
        <v>42428</v>
      </c>
      <c r="P2" s="18">
        <v>26784</v>
      </c>
      <c r="Q2" s="1" t="s">
        <v>108</v>
      </c>
      <c r="R2" s="1" t="s">
        <v>107</v>
      </c>
      <c r="S2" s="1" t="s">
        <v>107</v>
      </c>
      <c r="T2" s="1" t="s">
        <v>109</v>
      </c>
      <c r="U2" s="1" t="s">
        <v>110</v>
      </c>
      <c r="V2" s="1" t="s">
        <v>111</v>
      </c>
      <c r="W2" s="1" t="s">
        <v>112</v>
      </c>
      <c r="X2" s="1" t="s">
        <v>113</v>
      </c>
      <c r="Y2" s="1" t="s">
        <v>114</v>
      </c>
      <c r="Z2" s="1" t="s">
        <v>115</v>
      </c>
      <c r="AA2" s="1" t="s">
        <v>115</v>
      </c>
      <c r="AB2" s="1" t="s">
        <v>115</v>
      </c>
      <c r="AC2" s="1" t="s">
        <v>116</v>
      </c>
      <c r="AD2" s="2">
        <v>1300000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</row>
    <row r="3" spans="1:37">
      <c r="A3" s="1" t="s">
        <v>100</v>
      </c>
      <c r="B3" s="1" t="s">
        <v>101</v>
      </c>
      <c r="C3" s="25">
        <v>10890116</v>
      </c>
      <c r="D3" s="1" t="s">
        <v>117</v>
      </c>
      <c r="E3" s="1" t="s">
        <v>118</v>
      </c>
      <c r="F3" s="1" t="s">
        <v>119</v>
      </c>
      <c r="G3" s="1" t="s">
        <v>120</v>
      </c>
      <c r="H3" s="1" t="s">
        <v>121</v>
      </c>
      <c r="I3" s="2">
        <v>36</v>
      </c>
      <c r="J3" s="1" t="s">
        <v>48</v>
      </c>
      <c r="K3" s="1" t="s">
        <v>107</v>
      </c>
      <c r="L3" s="2">
        <v>3073.82</v>
      </c>
      <c r="M3" s="2">
        <v>240</v>
      </c>
      <c r="N3" s="18">
        <v>41675</v>
      </c>
      <c r="O3" s="18">
        <v>41696</v>
      </c>
      <c r="P3" s="18">
        <v>14278</v>
      </c>
      <c r="Q3" s="1" t="s">
        <v>122</v>
      </c>
      <c r="R3" s="1" t="s">
        <v>107</v>
      </c>
      <c r="S3" s="1" t="s">
        <v>107</v>
      </c>
      <c r="T3" s="1" t="s">
        <v>123</v>
      </c>
      <c r="U3" s="1" t="s">
        <v>124</v>
      </c>
      <c r="V3" s="1" t="s">
        <v>125</v>
      </c>
      <c r="W3" s="1" t="s">
        <v>112</v>
      </c>
      <c r="X3" s="1" t="s">
        <v>126</v>
      </c>
      <c r="Y3" s="1" t="s">
        <v>127</v>
      </c>
      <c r="Z3" s="1" t="s">
        <v>115</v>
      </c>
      <c r="AA3" s="1" t="s">
        <v>115</v>
      </c>
      <c r="AB3" s="1" t="s">
        <v>115</v>
      </c>
      <c r="AC3" s="1" t="s">
        <v>128</v>
      </c>
      <c r="AD3" s="2">
        <v>737717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</row>
    <row r="4" spans="1:37">
      <c r="A4" s="1" t="s">
        <v>100</v>
      </c>
      <c r="B4" s="1" t="s">
        <v>101</v>
      </c>
      <c r="C4" s="25">
        <v>73316638</v>
      </c>
      <c r="D4" s="1" t="s">
        <v>129</v>
      </c>
      <c r="E4" s="1" t="s">
        <v>130</v>
      </c>
      <c r="F4" s="1" t="s">
        <v>131</v>
      </c>
      <c r="G4" s="1" t="s">
        <v>132</v>
      </c>
      <c r="H4" s="1" t="s">
        <v>133</v>
      </c>
      <c r="I4" s="2">
        <v>2</v>
      </c>
      <c r="J4" s="1" t="s">
        <v>49</v>
      </c>
      <c r="K4" s="1" t="s">
        <v>107</v>
      </c>
      <c r="L4" s="2">
        <v>3073.82</v>
      </c>
      <c r="M4" s="2">
        <v>240</v>
      </c>
      <c r="N4" s="18">
        <v>42082</v>
      </c>
      <c r="O4" s="18">
        <v>42369</v>
      </c>
      <c r="P4" s="18">
        <v>27307</v>
      </c>
      <c r="Q4" s="1" t="s">
        <v>122</v>
      </c>
      <c r="R4" s="1" t="s">
        <v>107</v>
      </c>
      <c r="S4" s="1" t="s">
        <v>107</v>
      </c>
      <c r="T4" s="1" t="s">
        <v>109</v>
      </c>
      <c r="U4" s="1" t="s">
        <v>134</v>
      </c>
      <c r="V4" s="1" t="s">
        <v>135</v>
      </c>
      <c r="W4" s="1" t="s">
        <v>112</v>
      </c>
      <c r="X4" s="1" t="s">
        <v>136</v>
      </c>
      <c r="Y4" s="1" t="s">
        <v>114</v>
      </c>
      <c r="Z4" s="1" t="s">
        <v>115</v>
      </c>
      <c r="AA4" s="1" t="s">
        <v>115</v>
      </c>
      <c r="AB4" s="1" t="s">
        <v>115</v>
      </c>
      <c r="AC4" s="1" t="s">
        <v>137</v>
      </c>
      <c r="AD4" s="2">
        <v>737717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</row>
    <row r="5" spans="1:37">
      <c r="A5" s="1" t="s">
        <v>100</v>
      </c>
      <c r="B5" s="1" t="s">
        <v>101</v>
      </c>
      <c r="C5" s="25">
        <v>8203267</v>
      </c>
      <c r="D5" s="1" t="s">
        <v>138</v>
      </c>
      <c r="E5" s="1" t="s">
        <v>222</v>
      </c>
      <c r="F5" s="1" t="s">
        <v>2555</v>
      </c>
      <c r="G5" s="1" t="s">
        <v>2553</v>
      </c>
      <c r="H5" s="1" t="s">
        <v>141</v>
      </c>
      <c r="I5" s="2">
        <v>2</v>
      </c>
      <c r="J5" s="1" t="s">
        <v>49</v>
      </c>
      <c r="K5" s="1" t="s">
        <v>107</v>
      </c>
      <c r="L5" s="2">
        <v>3657.51</v>
      </c>
      <c r="M5" s="2">
        <v>240</v>
      </c>
      <c r="N5" s="18">
        <v>44020</v>
      </c>
      <c r="O5" s="19"/>
      <c r="P5" s="18">
        <v>27837</v>
      </c>
      <c r="Q5" s="1" t="s">
        <v>1736</v>
      </c>
      <c r="R5" s="1" t="s">
        <v>107</v>
      </c>
      <c r="S5" s="1" t="s">
        <v>107</v>
      </c>
      <c r="T5" s="1" t="s">
        <v>123</v>
      </c>
      <c r="U5" s="1" t="s">
        <v>2556</v>
      </c>
      <c r="V5" s="1" t="s">
        <v>2557</v>
      </c>
      <c r="W5" s="1" t="s">
        <v>112</v>
      </c>
      <c r="X5" s="1" t="s">
        <v>113</v>
      </c>
      <c r="Y5" s="1" t="s">
        <v>114</v>
      </c>
      <c r="Z5" s="1" t="s">
        <v>115</v>
      </c>
      <c r="AA5" s="1" t="s">
        <v>115</v>
      </c>
      <c r="AB5" s="1" t="s">
        <v>115</v>
      </c>
      <c r="AC5" s="1" t="s">
        <v>2554</v>
      </c>
      <c r="AD5" s="2">
        <v>877803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</row>
    <row r="6" spans="1:37">
      <c r="A6" s="1" t="s">
        <v>100</v>
      </c>
      <c r="B6" s="1" t="s">
        <v>101</v>
      </c>
      <c r="C6" s="25">
        <v>8200567</v>
      </c>
      <c r="D6" s="1" t="s">
        <v>138</v>
      </c>
      <c r="E6" s="1" t="s">
        <v>139</v>
      </c>
      <c r="F6" s="1" t="s">
        <v>140</v>
      </c>
      <c r="G6" s="1" t="s">
        <v>44</v>
      </c>
      <c r="H6" s="1" t="s">
        <v>141</v>
      </c>
      <c r="I6" s="2">
        <v>36</v>
      </c>
      <c r="J6" s="1" t="s">
        <v>48</v>
      </c>
      <c r="K6" s="1" t="s">
        <v>107</v>
      </c>
      <c r="L6" s="2">
        <v>3657.51</v>
      </c>
      <c r="M6" s="2">
        <v>240</v>
      </c>
      <c r="N6" s="18">
        <v>43840</v>
      </c>
      <c r="O6" s="19"/>
      <c r="P6" s="18">
        <v>24454</v>
      </c>
      <c r="Q6" s="1" t="s">
        <v>122</v>
      </c>
      <c r="R6" s="1" t="s">
        <v>107</v>
      </c>
      <c r="S6" s="1" t="s">
        <v>107</v>
      </c>
      <c r="T6" s="1" t="s">
        <v>123</v>
      </c>
      <c r="U6" s="1" t="s">
        <v>142</v>
      </c>
      <c r="V6" s="1" t="s">
        <v>143</v>
      </c>
      <c r="W6" s="1" t="s">
        <v>112</v>
      </c>
      <c r="X6" s="1" t="s">
        <v>144</v>
      </c>
      <c r="Y6" s="1" t="s">
        <v>114</v>
      </c>
      <c r="Z6" s="1" t="s">
        <v>115</v>
      </c>
      <c r="AA6" s="1" t="s">
        <v>115</v>
      </c>
      <c r="AB6" s="1" t="s">
        <v>115</v>
      </c>
      <c r="AC6" s="1" t="s">
        <v>145</v>
      </c>
      <c r="AD6" s="2">
        <v>877803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</row>
    <row r="7" spans="1:37">
      <c r="A7" s="1" t="s">
        <v>100</v>
      </c>
      <c r="B7" s="1" t="s">
        <v>101</v>
      </c>
      <c r="C7" s="25">
        <v>43898323</v>
      </c>
      <c r="D7" s="1" t="s">
        <v>146</v>
      </c>
      <c r="E7" s="1" t="s">
        <v>147</v>
      </c>
      <c r="F7" s="1" t="s">
        <v>148</v>
      </c>
      <c r="G7" s="1" t="s">
        <v>149</v>
      </c>
      <c r="H7" s="1" t="s">
        <v>150</v>
      </c>
      <c r="I7" s="2">
        <v>2</v>
      </c>
      <c r="J7" s="1" t="s">
        <v>49</v>
      </c>
      <c r="K7" s="1" t="s">
        <v>107</v>
      </c>
      <c r="L7" s="2">
        <v>3073.82</v>
      </c>
      <c r="M7" s="2">
        <v>240</v>
      </c>
      <c r="N7" s="18">
        <v>41680</v>
      </c>
      <c r="O7" s="18">
        <v>41882</v>
      </c>
      <c r="P7" s="18">
        <v>26495</v>
      </c>
      <c r="Q7" s="1" t="s">
        <v>122</v>
      </c>
      <c r="R7" s="1" t="s">
        <v>107</v>
      </c>
      <c r="S7" s="1" t="s">
        <v>107</v>
      </c>
      <c r="T7" s="1" t="s">
        <v>109</v>
      </c>
      <c r="U7" s="1" t="s">
        <v>151</v>
      </c>
      <c r="V7" s="1" t="s">
        <v>152</v>
      </c>
      <c r="W7" s="1" t="s">
        <v>112</v>
      </c>
      <c r="X7" s="1" t="s">
        <v>136</v>
      </c>
      <c r="Y7" s="1" t="s">
        <v>153</v>
      </c>
      <c r="Z7" s="1" t="s">
        <v>115</v>
      </c>
      <c r="AA7" s="1" t="s">
        <v>115</v>
      </c>
      <c r="AB7" s="1" t="s">
        <v>115</v>
      </c>
      <c r="AC7" s="1" t="s">
        <v>154</v>
      </c>
      <c r="AD7" s="2">
        <v>737717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</row>
    <row r="8" spans="1:37">
      <c r="A8" s="1" t="s">
        <v>100</v>
      </c>
      <c r="B8" s="1" t="s">
        <v>101</v>
      </c>
      <c r="C8" s="25">
        <v>1040518009</v>
      </c>
      <c r="D8" s="1" t="s">
        <v>155</v>
      </c>
      <c r="E8" s="1" t="s">
        <v>156</v>
      </c>
      <c r="F8" s="1" t="s">
        <v>157</v>
      </c>
      <c r="G8" s="1" t="s">
        <v>59</v>
      </c>
      <c r="H8" s="1" t="s">
        <v>158</v>
      </c>
      <c r="I8" s="2">
        <v>2</v>
      </c>
      <c r="J8" s="1" t="s">
        <v>49</v>
      </c>
      <c r="K8" s="1" t="s">
        <v>107</v>
      </c>
      <c r="L8" s="2">
        <v>3657.51</v>
      </c>
      <c r="M8" s="2">
        <v>240</v>
      </c>
      <c r="N8" s="18">
        <v>43895</v>
      </c>
      <c r="O8" s="19"/>
      <c r="P8" s="18">
        <v>35762</v>
      </c>
      <c r="Q8" s="1" t="s">
        <v>108</v>
      </c>
      <c r="R8" s="1" t="s">
        <v>107</v>
      </c>
      <c r="S8" s="1" t="s">
        <v>107</v>
      </c>
      <c r="T8" s="1" t="s">
        <v>123</v>
      </c>
      <c r="U8" s="1" t="s">
        <v>159</v>
      </c>
      <c r="V8" s="1" t="s">
        <v>160</v>
      </c>
      <c r="W8" s="1" t="s">
        <v>112</v>
      </c>
      <c r="X8" s="1" t="s">
        <v>113</v>
      </c>
      <c r="Y8" s="1" t="s">
        <v>161</v>
      </c>
      <c r="Z8" s="1" t="s">
        <v>115</v>
      </c>
      <c r="AA8" s="1" t="s">
        <v>115</v>
      </c>
      <c r="AB8" s="1" t="s">
        <v>115</v>
      </c>
      <c r="AC8" s="1" t="s">
        <v>162</v>
      </c>
      <c r="AD8" s="2">
        <v>877803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</row>
    <row r="9" spans="1:37">
      <c r="A9" s="1" t="s">
        <v>100</v>
      </c>
      <c r="B9" s="1" t="s">
        <v>101</v>
      </c>
      <c r="C9" s="25">
        <v>1193316541</v>
      </c>
      <c r="D9" s="1" t="s">
        <v>155</v>
      </c>
      <c r="E9" s="1" t="s">
        <v>163</v>
      </c>
      <c r="F9" s="1" t="s">
        <v>164</v>
      </c>
      <c r="G9" s="1" t="s">
        <v>165</v>
      </c>
      <c r="H9" s="1" t="s">
        <v>166</v>
      </c>
      <c r="I9" s="2">
        <v>40</v>
      </c>
      <c r="J9" s="1" t="s">
        <v>167</v>
      </c>
      <c r="K9" s="1" t="s">
        <v>107</v>
      </c>
      <c r="L9" s="2">
        <v>3074.17</v>
      </c>
      <c r="M9" s="2">
        <v>240</v>
      </c>
      <c r="N9" s="18">
        <v>42767</v>
      </c>
      <c r="O9" s="18">
        <v>42794</v>
      </c>
      <c r="P9" s="18">
        <v>33021</v>
      </c>
      <c r="Q9" s="1" t="s">
        <v>168</v>
      </c>
      <c r="R9" s="1" t="s">
        <v>107</v>
      </c>
      <c r="S9" s="1" t="s">
        <v>107</v>
      </c>
      <c r="T9" s="1" t="s">
        <v>109</v>
      </c>
      <c r="U9" s="1" t="s">
        <v>169</v>
      </c>
      <c r="V9" s="1" t="s">
        <v>170</v>
      </c>
      <c r="W9" s="1" t="s">
        <v>112</v>
      </c>
      <c r="X9" s="1" t="s">
        <v>113</v>
      </c>
      <c r="Y9" s="1" t="s">
        <v>153</v>
      </c>
      <c r="Z9" s="1" t="s">
        <v>115</v>
      </c>
      <c r="AA9" s="1" t="s">
        <v>115</v>
      </c>
      <c r="AB9" s="1" t="s">
        <v>115</v>
      </c>
      <c r="AC9" s="1" t="s">
        <v>171</v>
      </c>
      <c r="AD9" s="2">
        <v>737800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</row>
    <row r="10" spans="1:37">
      <c r="A10" s="1" t="s">
        <v>100</v>
      </c>
      <c r="B10" s="1" t="s">
        <v>101</v>
      </c>
      <c r="C10" s="25">
        <v>797379</v>
      </c>
      <c r="D10" s="1" t="s">
        <v>155</v>
      </c>
      <c r="E10" s="1" t="s">
        <v>172</v>
      </c>
      <c r="F10" s="1" t="s">
        <v>173</v>
      </c>
      <c r="G10" s="1" t="s">
        <v>174</v>
      </c>
      <c r="H10" s="1" t="s">
        <v>141</v>
      </c>
      <c r="I10" s="2">
        <v>36</v>
      </c>
      <c r="J10" s="1" t="s">
        <v>48</v>
      </c>
      <c r="K10" s="1" t="s">
        <v>107</v>
      </c>
      <c r="L10" s="2">
        <v>3073.82</v>
      </c>
      <c r="M10" s="2">
        <v>240</v>
      </c>
      <c r="N10" s="18">
        <v>42049</v>
      </c>
      <c r="O10" s="18">
        <v>42369</v>
      </c>
      <c r="P10" s="18">
        <v>16836</v>
      </c>
      <c r="Q10" s="1" t="s">
        <v>122</v>
      </c>
      <c r="R10" s="1" t="s">
        <v>107</v>
      </c>
      <c r="S10" s="1" t="s">
        <v>107</v>
      </c>
      <c r="T10" s="1" t="s">
        <v>123</v>
      </c>
      <c r="U10" s="1" t="s">
        <v>175</v>
      </c>
      <c r="V10" s="1" t="s">
        <v>176</v>
      </c>
      <c r="W10" s="1" t="s">
        <v>112</v>
      </c>
      <c r="X10" s="1" t="s">
        <v>136</v>
      </c>
      <c r="Y10" s="1" t="s">
        <v>161</v>
      </c>
      <c r="Z10" s="1" t="s">
        <v>115</v>
      </c>
      <c r="AA10" s="1" t="s">
        <v>115</v>
      </c>
      <c r="AB10" s="1" t="s">
        <v>115</v>
      </c>
      <c r="AC10" s="1" t="s">
        <v>177</v>
      </c>
      <c r="AD10" s="2">
        <v>737717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</row>
    <row r="11" spans="1:37">
      <c r="A11" s="1" t="s">
        <v>100</v>
      </c>
      <c r="B11" s="1" t="s">
        <v>101</v>
      </c>
      <c r="C11" s="25">
        <v>43894192</v>
      </c>
      <c r="D11" s="1" t="s">
        <v>155</v>
      </c>
      <c r="E11" s="1" t="s">
        <v>179</v>
      </c>
      <c r="F11" s="1" t="s">
        <v>180</v>
      </c>
      <c r="G11" s="1" t="s">
        <v>181</v>
      </c>
      <c r="H11" s="1" t="s">
        <v>182</v>
      </c>
      <c r="I11" s="2">
        <v>38</v>
      </c>
      <c r="J11" s="1" t="s">
        <v>50</v>
      </c>
      <c r="K11" s="1" t="s">
        <v>178</v>
      </c>
      <c r="L11" s="2">
        <v>5416.67</v>
      </c>
      <c r="M11" s="2">
        <v>240</v>
      </c>
      <c r="N11" s="18">
        <v>42388</v>
      </c>
      <c r="O11" s="18">
        <v>42428</v>
      </c>
      <c r="P11" s="18">
        <v>27290</v>
      </c>
      <c r="Q11" s="1" t="s">
        <v>122</v>
      </c>
      <c r="R11" s="1" t="s">
        <v>107</v>
      </c>
      <c r="S11" s="1" t="s">
        <v>107</v>
      </c>
      <c r="T11" s="1" t="s">
        <v>109</v>
      </c>
      <c r="U11" s="1" t="s">
        <v>183</v>
      </c>
      <c r="V11" s="1" t="s">
        <v>184</v>
      </c>
      <c r="W11" s="1" t="s">
        <v>112</v>
      </c>
      <c r="X11" s="1" t="s">
        <v>136</v>
      </c>
      <c r="Y11" s="1" t="s">
        <v>114</v>
      </c>
      <c r="Z11" s="1" t="s">
        <v>115</v>
      </c>
      <c r="AA11" s="1" t="s">
        <v>115</v>
      </c>
      <c r="AB11" s="1" t="s">
        <v>115</v>
      </c>
      <c r="AC11" s="1" t="s">
        <v>185</v>
      </c>
      <c r="AD11" s="2">
        <v>1300000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</row>
    <row r="12" spans="1:37">
      <c r="A12" s="1" t="s">
        <v>100</v>
      </c>
      <c r="B12" s="1" t="s">
        <v>101</v>
      </c>
      <c r="C12" s="25">
        <v>9137414</v>
      </c>
      <c r="D12" s="1" t="s">
        <v>155</v>
      </c>
      <c r="E12" s="1" t="s">
        <v>186</v>
      </c>
      <c r="F12" s="1" t="s">
        <v>187</v>
      </c>
      <c r="G12" s="1" t="s">
        <v>188</v>
      </c>
      <c r="H12" s="1" t="s">
        <v>189</v>
      </c>
      <c r="I12" s="2">
        <v>35</v>
      </c>
      <c r="J12" s="1" t="s">
        <v>190</v>
      </c>
      <c r="K12" s="1" t="s">
        <v>107</v>
      </c>
      <c r="L12" s="2">
        <v>4550.88</v>
      </c>
      <c r="M12" s="2">
        <v>240</v>
      </c>
      <c r="N12" s="18">
        <v>41507</v>
      </c>
      <c r="O12" s="18">
        <v>41512</v>
      </c>
      <c r="P12" s="18">
        <v>22888</v>
      </c>
      <c r="Q12" s="1" t="s">
        <v>122</v>
      </c>
      <c r="R12" s="1" t="s">
        <v>107</v>
      </c>
      <c r="S12" s="1" t="s">
        <v>107</v>
      </c>
      <c r="T12" s="1" t="s">
        <v>123</v>
      </c>
      <c r="U12" s="1" t="s">
        <v>191</v>
      </c>
      <c r="V12" s="1" t="s">
        <v>192</v>
      </c>
      <c r="W12" s="1" t="s">
        <v>112</v>
      </c>
      <c r="X12" s="1" t="s">
        <v>136</v>
      </c>
      <c r="Y12" s="1" t="s">
        <v>153</v>
      </c>
      <c r="Z12" s="1" t="s">
        <v>115</v>
      </c>
      <c r="AA12" s="1" t="s">
        <v>115</v>
      </c>
      <c r="AB12" s="1" t="s">
        <v>115</v>
      </c>
      <c r="AC12" s="1" t="s">
        <v>193</v>
      </c>
      <c r="AD12" s="2">
        <v>1092210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</row>
    <row r="13" spans="1:37">
      <c r="A13" s="1" t="s">
        <v>100</v>
      </c>
      <c r="B13" s="1" t="s">
        <v>101</v>
      </c>
      <c r="C13" s="25">
        <v>43897608</v>
      </c>
      <c r="D13" s="1" t="s">
        <v>195</v>
      </c>
      <c r="E13" s="1" t="s">
        <v>196</v>
      </c>
      <c r="F13" s="1" t="s">
        <v>197</v>
      </c>
      <c r="G13" s="1" t="s">
        <v>198</v>
      </c>
      <c r="H13" s="1" t="s">
        <v>199</v>
      </c>
      <c r="I13" s="2">
        <v>33</v>
      </c>
      <c r="J13" s="1" t="s">
        <v>200</v>
      </c>
      <c r="K13" s="1" t="s">
        <v>194</v>
      </c>
      <c r="L13" s="2">
        <v>3627.51</v>
      </c>
      <c r="M13" s="2">
        <v>240</v>
      </c>
      <c r="N13" s="18">
        <v>41309</v>
      </c>
      <c r="O13" s="18">
        <v>41593</v>
      </c>
      <c r="P13" s="18">
        <v>30431</v>
      </c>
      <c r="Q13" s="1" t="s">
        <v>122</v>
      </c>
      <c r="R13" s="1" t="s">
        <v>107</v>
      </c>
      <c r="S13" s="1" t="s">
        <v>107</v>
      </c>
      <c r="T13" s="1" t="s">
        <v>109</v>
      </c>
      <c r="U13" s="1" t="s">
        <v>201</v>
      </c>
      <c r="V13" s="1" t="s">
        <v>202</v>
      </c>
      <c r="W13" s="1" t="s">
        <v>112</v>
      </c>
      <c r="X13" s="1" t="s">
        <v>126</v>
      </c>
      <c r="Y13" s="1" t="s">
        <v>203</v>
      </c>
      <c r="Z13" s="1" t="s">
        <v>115</v>
      </c>
      <c r="AA13" s="1" t="s">
        <v>115</v>
      </c>
      <c r="AB13" s="1" t="s">
        <v>115</v>
      </c>
      <c r="AC13" s="1" t="s">
        <v>204</v>
      </c>
      <c r="AD13" s="2">
        <v>870603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</row>
    <row r="14" spans="1:37">
      <c r="A14" s="1" t="s">
        <v>100</v>
      </c>
      <c r="B14" s="1" t="s">
        <v>101</v>
      </c>
      <c r="C14" s="25">
        <v>8362512</v>
      </c>
      <c r="D14" s="1" t="s">
        <v>205</v>
      </c>
      <c r="E14" s="1" t="s">
        <v>206</v>
      </c>
      <c r="F14" s="1" t="s">
        <v>207</v>
      </c>
      <c r="G14" s="1" t="s">
        <v>208</v>
      </c>
      <c r="H14" s="1" t="s">
        <v>141</v>
      </c>
      <c r="I14" s="2">
        <v>36</v>
      </c>
      <c r="J14" s="1" t="s">
        <v>48</v>
      </c>
      <c r="K14" s="1" t="s">
        <v>107</v>
      </c>
      <c r="L14" s="2">
        <v>3073.82</v>
      </c>
      <c r="M14" s="2">
        <v>240</v>
      </c>
      <c r="N14" s="18">
        <v>42382</v>
      </c>
      <c r="O14" s="18">
        <v>42415</v>
      </c>
      <c r="P14" s="18">
        <v>28793</v>
      </c>
      <c r="Q14" s="1" t="s">
        <v>209</v>
      </c>
      <c r="R14" s="1" t="s">
        <v>107</v>
      </c>
      <c r="S14" s="1" t="s">
        <v>107</v>
      </c>
      <c r="T14" s="1" t="s">
        <v>123</v>
      </c>
      <c r="U14" s="1" t="s">
        <v>210</v>
      </c>
      <c r="V14" s="1" t="s">
        <v>211</v>
      </c>
      <c r="W14" s="1" t="s">
        <v>112</v>
      </c>
      <c r="X14" s="1" t="s">
        <v>144</v>
      </c>
      <c r="Y14" s="1" t="s">
        <v>114</v>
      </c>
      <c r="Z14" s="1" t="s">
        <v>115</v>
      </c>
      <c r="AA14" s="1" t="s">
        <v>115</v>
      </c>
      <c r="AB14" s="1" t="s">
        <v>115</v>
      </c>
      <c r="AC14" s="1" t="s">
        <v>212</v>
      </c>
      <c r="AD14" s="2">
        <v>737717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</row>
    <row r="15" spans="1:37">
      <c r="A15" s="1" t="s">
        <v>100</v>
      </c>
      <c r="B15" s="1" t="s">
        <v>101</v>
      </c>
      <c r="C15" s="25">
        <v>8364675</v>
      </c>
      <c r="D15" s="1" t="s">
        <v>213</v>
      </c>
      <c r="E15" s="1" t="s">
        <v>214</v>
      </c>
      <c r="F15" s="1" t="s">
        <v>215</v>
      </c>
      <c r="G15" s="1" t="s">
        <v>216</v>
      </c>
      <c r="H15" s="1" t="s">
        <v>141</v>
      </c>
      <c r="I15" s="2">
        <v>36</v>
      </c>
      <c r="J15" s="1" t="s">
        <v>48</v>
      </c>
      <c r="K15" s="1" t="s">
        <v>107</v>
      </c>
      <c r="L15" s="2">
        <v>3074.17</v>
      </c>
      <c r="M15" s="2">
        <v>240</v>
      </c>
      <c r="N15" s="18">
        <v>42710</v>
      </c>
      <c r="O15" s="18">
        <v>42745</v>
      </c>
      <c r="P15" s="18">
        <v>30138</v>
      </c>
      <c r="Q15" s="1" t="s">
        <v>122</v>
      </c>
      <c r="R15" s="1" t="s">
        <v>107</v>
      </c>
      <c r="S15" s="1" t="s">
        <v>107</v>
      </c>
      <c r="T15" s="1" t="s">
        <v>123</v>
      </c>
      <c r="U15" s="1" t="s">
        <v>217</v>
      </c>
      <c r="V15" s="1" t="s">
        <v>218</v>
      </c>
      <c r="W15" s="1" t="s">
        <v>112</v>
      </c>
      <c r="X15" s="1" t="s">
        <v>136</v>
      </c>
      <c r="Y15" s="1" t="s">
        <v>114</v>
      </c>
      <c r="Z15" s="1" t="s">
        <v>115</v>
      </c>
      <c r="AA15" s="1" t="s">
        <v>115</v>
      </c>
      <c r="AB15" s="1" t="s">
        <v>115</v>
      </c>
      <c r="AC15" s="1" t="s">
        <v>219</v>
      </c>
      <c r="AD15" s="2">
        <v>737800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</row>
    <row r="16" spans="1:37">
      <c r="A16" s="1" t="s">
        <v>100</v>
      </c>
      <c r="B16" s="1" t="s">
        <v>101</v>
      </c>
      <c r="C16" s="25">
        <v>4831040</v>
      </c>
      <c r="D16" s="1" t="s">
        <v>221</v>
      </c>
      <c r="E16" s="1" t="s">
        <v>222</v>
      </c>
      <c r="F16" s="1" t="s">
        <v>223</v>
      </c>
      <c r="G16" s="1" t="s">
        <v>224</v>
      </c>
      <c r="H16" s="1" t="s">
        <v>141</v>
      </c>
      <c r="I16" s="2">
        <v>36</v>
      </c>
      <c r="J16" s="1" t="s">
        <v>48</v>
      </c>
      <c r="K16" s="1" t="s">
        <v>220</v>
      </c>
      <c r="L16" s="2">
        <v>3073.82</v>
      </c>
      <c r="M16" s="2">
        <v>240</v>
      </c>
      <c r="N16" s="18">
        <v>41762</v>
      </c>
      <c r="O16" s="18">
        <v>42308</v>
      </c>
      <c r="P16" s="18">
        <v>19015</v>
      </c>
      <c r="Q16" s="1" t="s">
        <v>225</v>
      </c>
      <c r="R16" s="1" t="s">
        <v>107</v>
      </c>
      <c r="S16" s="1" t="s">
        <v>107</v>
      </c>
      <c r="T16" s="1" t="s">
        <v>123</v>
      </c>
      <c r="U16" s="1" t="s">
        <v>226</v>
      </c>
      <c r="V16" s="1" t="s">
        <v>227</v>
      </c>
      <c r="W16" s="1" t="s">
        <v>112</v>
      </c>
      <c r="X16" s="1" t="s">
        <v>136</v>
      </c>
      <c r="Y16" s="1" t="s">
        <v>228</v>
      </c>
      <c r="Z16" s="1" t="s">
        <v>115</v>
      </c>
      <c r="AA16" s="1" t="s">
        <v>115</v>
      </c>
      <c r="AB16" s="1" t="s">
        <v>115</v>
      </c>
      <c r="AC16" s="1" t="s">
        <v>229</v>
      </c>
      <c r="AD16" s="2">
        <v>737717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</row>
    <row r="17" spans="1:37">
      <c r="A17" s="1" t="s">
        <v>100</v>
      </c>
      <c r="B17" s="1" t="s">
        <v>101</v>
      </c>
      <c r="C17" s="25">
        <v>1040501054</v>
      </c>
      <c r="D17" s="1" t="s">
        <v>230</v>
      </c>
      <c r="E17" s="1" t="s">
        <v>231</v>
      </c>
      <c r="F17" s="1" t="s">
        <v>232</v>
      </c>
      <c r="G17" s="1" t="s">
        <v>233</v>
      </c>
      <c r="H17" s="1" t="s">
        <v>234</v>
      </c>
      <c r="I17" s="2">
        <v>2</v>
      </c>
      <c r="J17" s="1" t="s">
        <v>49</v>
      </c>
      <c r="K17" s="1" t="s">
        <v>107</v>
      </c>
      <c r="L17" s="2">
        <v>3073.82</v>
      </c>
      <c r="M17" s="2">
        <v>240</v>
      </c>
      <c r="N17" s="18">
        <v>42468</v>
      </c>
      <c r="O17" s="18">
        <v>42692</v>
      </c>
      <c r="P17" s="18">
        <v>31642</v>
      </c>
      <c r="Q17" s="1" t="s">
        <v>122</v>
      </c>
      <c r="R17" s="1" t="s">
        <v>107</v>
      </c>
      <c r="S17" s="1" t="s">
        <v>107</v>
      </c>
      <c r="T17" s="1" t="s">
        <v>109</v>
      </c>
      <c r="U17" s="1" t="s">
        <v>235</v>
      </c>
      <c r="V17" s="1" t="s">
        <v>236</v>
      </c>
      <c r="W17" s="1" t="s">
        <v>112</v>
      </c>
      <c r="X17" s="1" t="s">
        <v>113</v>
      </c>
      <c r="Y17" s="1" t="s">
        <v>153</v>
      </c>
      <c r="Z17" s="1" t="s">
        <v>115</v>
      </c>
      <c r="AA17" s="1" t="s">
        <v>115</v>
      </c>
      <c r="AB17" s="1" t="s">
        <v>115</v>
      </c>
      <c r="AC17" s="1" t="s">
        <v>237</v>
      </c>
      <c r="AD17" s="2">
        <v>737717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</row>
    <row r="18" spans="1:37">
      <c r="A18" s="1" t="s">
        <v>100</v>
      </c>
      <c r="B18" s="1" t="s">
        <v>101</v>
      </c>
      <c r="C18" s="25">
        <v>1040504922</v>
      </c>
      <c r="D18" s="1" t="s">
        <v>239</v>
      </c>
      <c r="E18" s="1" t="s">
        <v>163</v>
      </c>
      <c r="F18" s="1" t="s">
        <v>240</v>
      </c>
      <c r="G18" s="1" t="s">
        <v>241</v>
      </c>
      <c r="H18" s="1" t="s">
        <v>242</v>
      </c>
      <c r="I18" s="2">
        <v>33</v>
      </c>
      <c r="J18" s="1" t="s">
        <v>200</v>
      </c>
      <c r="K18" s="1" t="s">
        <v>238</v>
      </c>
      <c r="L18" s="2">
        <v>2456.25</v>
      </c>
      <c r="M18" s="2">
        <v>240</v>
      </c>
      <c r="N18" s="18">
        <v>41000</v>
      </c>
      <c r="O18" s="18">
        <v>41090</v>
      </c>
      <c r="P18" s="18">
        <v>33472</v>
      </c>
      <c r="Q18" s="1" t="s">
        <v>122</v>
      </c>
      <c r="R18" s="1" t="s">
        <v>107</v>
      </c>
      <c r="S18" s="1" t="s">
        <v>107</v>
      </c>
      <c r="T18" s="1" t="s">
        <v>109</v>
      </c>
      <c r="U18" s="1" t="s">
        <v>243</v>
      </c>
      <c r="V18" s="1" t="s">
        <v>244</v>
      </c>
      <c r="W18" s="1" t="s">
        <v>245</v>
      </c>
      <c r="X18" s="1" t="s">
        <v>136</v>
      </c>
      <c r="Y18" s="1" t="s">
        <v>228</v>
      </c>
      <c r="Z18" s="1" t="s">
        <v>115</v>
      </c>
      <c r="AA18" s="1" t="s">
        <v>115</v>
      </c>
      <c r="AB18" s="1" t="s">
        <v>115</v>
      </c>
      <c r="AC18" s="1" t="s">
        <v>246</v>
      </c>
      <c r="AD18" s="2">
        <v>589500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</row>
    <row r="19" spans="1:37">
      <c r="A19" s="1" t="s">
        <v>100</v>
      </c>
      <c r="B19" s="1" t="s">
        <v>101</v>
      </c>
      <c r="C19" s="25">
        <v>15669618</v>
      </c>
      <c r="D19" s="1" t="s">
        <v>248</v>
      </c>
      <c r="E19" s="1" t="s">
        <v>249</v>
      </c>
      <c r="F19" s="1" t="s">
        <v>250</v>
      </c>
      <c r="G19" s="1" t="s">
        <v>251</v>
      </c>
      <c r="H19" s="1" t="s">
        <v>252</v>
      </c>
      <c r="I19" s="2">
        <v>36</v>
      </c>
      <c r="J19" s="1" t="s">
        <v>48</v>
      </c>
      <c r="K19" s="1" t="s">
        <v>247</v>
      </c>
      <c r="L19" s="2">
        <v>2456.25</v>
      </c>
      <c r="M19" s="2">
        <v>240</v>
      </c>
      <c r="N19" s="18">
        <v>41010</v>
      </c>
      <c r="O19" s="18">
        <v>41090</v>
      </c>
      <c r="P19" s="18">
        <v>24338</v>
      </c>
      <c r="Q19" s="1" t="s">
        <v>122</v>
      </c>
      <c r="R19" s="1" t="s">
        <v>107</v>
      </c>
      <c r="S19" s="1" t="s">
        <v>107</v>
      </c>
      <c r="T19" s="1" t="s">
        <v>123</v>
      </c>
      <c r="U19" s="1" t="s">
        <v>253</v>
      </c>
      <c r="V19" s="1" t="s">
        <v>254</v>
      </c>
      <c r="W19" s="1" t="s">
        <v>112</v>
      </c>
      <c r="X19" s="1" t="s">
        <v>255</v>
      </c>
      <c r="Y19" s="1" t="s">
        <v>114</v>
      </c>
      <c r="Z19" s="1" t="s">
        <v>115</v>
      </c>
      <c r="AA19" s="1" t="s">
        <v>115</v>
      </c>
      <c r="AB19" s="1" t="s">
        <v>115</v>
      </c>
      <c r="AC19" s="1" t="s">
        <v>256</v>
      </c>
      <c r="AD19" s="2">
        <v>589500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</row>
    <row r="20" spans="1:37">
      <c r="A20" s="1" t="s">
        <v>100</v>
      </c>
      <c r="B20" s="1" t="s">
        <v>101</v>
      </c>
      <c r="C20" s="25">
        <v>8363603</v>
      </c>
      <c r="D20" s="1" t="s">
        <v>257</v>
      </c>
      <c r="E20" s="1" t="s">
        <v>258</v>
      </c>
      <c r="F20" s="1" t="s">
        <v>259</v>
      </c>
      <c r="G20" s="1" t="s">
        <v>47</v>
      </c>
      <c r="H20" s="1" t="s">
        <v>141</v>
      </c>
      <c r="I20" s="2">
        <v>36</v>
      </c>
      <c r="J20" s="1" t="s">
        <v>48</v>
      </c>
      <c r="K20" s="1" t="s">
        <v>107</v>
      </c>
      <c r="L20" s="2">
        <v>3657.51</v>
      </c>
      <c r="M20" s="2">
        <v>240</v>
      </c>
      <c r="N20" s="18">
        <v>43840</v>
      </c>
      <c r="O20" s="19"/>
      <c r="P20" s="18">
        <v>28971</v>
      </c>
      <c r="Q20" s="1" t="s">
        <v>122</v>
      </c>
      <c r="R20" s="1" t="s">
        <v>107</v>
      </c>
      <c r="S20" s="1" t="s">
        <v>107</v>
      </c>
      <c r="T20" s="1" t="s">
        <v>123</v>
      </c>
      <c r="U20" s="1" t="s">
        <v>260</v>
      </c>
      <c r="V20" s="1" t="s">
        <v>261</v>
      </c>
      <c r="W20" s="1" t="s">
        <v>112</v>
      </c>
      <c r="X20" s="1" t="s">
        <v>113</v>
      </c>
      <c r="Y20" s="1" t="s">
        <v>153</v>
      </c>
      <c r="Z20" s="1" t="s">
        <v>115</v>
      </c>
      <c r="AA20" s="1" t="s">
        <v>115</v>
      </c>
      <c r="AB20" s="1" t="s">
        <v>115</v>
      </c>
      <c r="AC20" s="1" t="s">
        <v>262</v>
      </c>
      <c r="AD20" s="2">
        <v>877803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</row>
    <row r="21" spans="1:37">
      <c r="A21" s="1" t="s">
        <v>100</v>
      </c>
      <c r="B21" s="1" t="s">
        <v>101</v>
      </c>
      <c r="C21" s="25">
        <v>1020458941</v>
      </c>
      <c r="D21" s="1" t="s">
        <v>263</v>
      </c>
      <c r="E21" s="1" t="s">
        <v>264</v>
      </c>
      <c r="F21" s="1" t="s">
        <v>265</v>
      </c>
      <c r="G21" s="1" t="s">
        <v>266</v>
      </c>
      <c r="H21" s="1" t="s">
        <v>267</v>
      </c>
      <c r="I21" s="2">
        <v>33</v>
      </c>
      <c r="J21" s="1" t="s">
        <v>200</v>
      </c>
      <c r="K21" s="1" t="s">
        <v>107</v>
      </c>
      <c r="L21" s="2">
        <v>4166.67</v>
      </c>
      <c r="M21" s="2">
        <v>240</v>
      </c>
      <c r="N21" s="18">
        <v>42468</v>
      </c>
      <c r="O21" s="18">
        <v>42692</v>
      </c>
      <c r="P21" s="18">
        <v>33942</v>
      </c>
      <c r="Q21" s="1" t="s">
        <v>122</v>
      </c>
      <c r="R21" s="1" t="s">
        <v>107</v>
      </c>
      <c r="S21" s="1" t="s">
        <v>107</v>
      </c>
      <c r="T21" s="1" t="s">
        <v>109</v>
      </c>
      <c r="U21" s="1" t="s">
        <v>268</v>
      </c>
      <c r="V21" s="1" t="s">
        <v>269</v>
      </c>
      <c r="W21" s="1" t="s">
        <v>112</v>
      </c>
      <c r="X21" s="1" t="s">
        <v>113</v>
      </c>
      <c r="Y21" s="1" t="s">
        <v>114</v>
      </c>
      <c r="Z21" s="1" t="s">
        <v>115</v>
      </c>
      <c r="AA21" s="1" t="s">
        <v>115</v>
      </c>
      <c r="AB21" s="1" t="s">
        <v>115</v>
      </c>
      <c r="AC21" s="1" t="s">
        <v>270</v>
      </c>
      <c r="AD21" s="2">
        <v>1000000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</row>
    <row r="22" spans="1:37">
      <c r="A22" s="1" t="s">
        <v>100</v>
      </c>
      <c r="B22" s="1" t="s">
        <v>101</v>
      </c>
      <c r="C22" s="25">
        <v>1038435906</v>
      </c>
      <c r="D22" s="1" t="s">
        <v>272</v>
      </c>
      <c r="E22" s="1" t="s">
        <v>273</v>
      </c>
      <c r="F22" s="1" t="s">
        <v>274</v>
      </c>
      <c r="G22" s="1" t="s">
        <v>275</v>
      </c>
      <c r="H22" s="1" t="s">
        <v>276</v>
      </c>
      <c r="I22" s="2">
        <v>36</v>
      </c>
      <c r="J22" s="1" t="s">
        <v>48</v>
      </c>
      <c r="K22" s="1" t="s">
        <v>271</v>
      </c>
      <c r="L22" s="2">
        <v>3073.82</v>
      </c>
      <c r="M22" s="2">
        <v>240</v>
      </c>
      <c r="N22" s="18">
        <v>42171</v>
      </c>
      <c r="O22" s="18">
        <v>42308</v>
      </c>
      <c r="P22" s="18">
        <v>31759</v>
      </c>
      <c r="Q22" s="1" t="s">
        <v>122</v>
      </c>
      <c r="R22" s="1" t="s">
        <v>107</v>
      </c>
      <c r="S22" s="1" t="s">
        <v>107</v>
      </c>
      <c r="T22" s="1" t="s">
        <v>109</v>
      </c>
      <c r="U22" s="1" t="s">
        <v>277</v>
      </c>
      <c r="V22" s="1" t="s">
        <v>278</v>
      </c>
      <c r="W22" s="1" t="s">
        <v>112</v>
      </c>
      <c r="X22" s="1" t="s">
        <v>136</v>
      </c>
      <c r="Y22" s="1" t="s">
        <v>153</v>
      </c>
      <c r="Z22" s="1" t="s">
        <v>115</v>
      </c>
      <c r="AA22" s="1" t="s">
        <v>115</v>
      </c>
      <c r="AB22" s="1" t="s">
        <v>115</v>
      </c>
      <c r="AC22" s="1" t="s">
        <v>279</v>
      </c>
      <c r="AD22" s="2">
        <v>737717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</row>
    <row r="23" spans="1:37">
      <c r="A23" s="1" t="s">
        <v>100</v>
      </c>
      <c r="B23" s="1" t="s">
        <v>101</v>
      </c>
      <c r="C23" s="25">
        <v>92527711</v>
      </c>
      <c r="D23" s="1" t="s">
        <v>272</v>
      </c>
      <c r="E23" s="1" t="s">
        <v>280</v>
      </c>
      <c r="F23" s="1" t="s">
        <v>281</v>
      </c>
      <c r="G23" s="1" t="s">
        <v>282</v>
      </c>
      <c r="H23" s="1" t="s">
        <v>189</v>
      </c>
      <c r="I23" s="2">
        <v>35</v>
      </c>
      <c r="J23" s="1" t="s">
        <v>190</v>
      </c>
      <c r="K23" s="1" t="s">
        <v>107</v>
      </c>
      <c r="L23" s="2">
        <v>3965.13</v>
      </c>
      <c r="M23" s="2">
        <v>240</v>
      </c>
      <c r="N23" s="18">
        <v>42382</v>
      </c>
      <c r="O23" s="18">
        <v>42692</v>
      </c>
      <c r="P23" s="18">
        <v>27895</v>
      </c>
      <c r="Q23" s="1" t="s">
        <v>283</v>
      </c>
      <c r="R23" s="1" t="s">
        <v>107</v>
      </c>
      <c r="S23" s="1" t="s">
        <v>107</v>
      </c>
      <c r="T23" s="1" t="s">
        <v>123</v>
      </c>
      <c r="U23" s="1" t="s">
        <v>284</v>
      </c>
      <c r="V23" s="1" t="s">
        <v>285</v>
      </c>
      <c r="W23" s="1" t="s">
        <v>112</v>
      </c>
      <c r="X23" s="1" t="s">
        <v>286</v>
      </c>
      <c r="Y23" s="1" t="s">
        <v>228</v>
      </c>
      <c r="Z23" s="1" t="s">
        <v>115</v>
      </c>
      <c r="AA23" s="1" t="s">
        <v>115</v>
      </c>
      <c r="AB23" s="1" t="s">
        <v>115</v>
      </c>
      <c r="AC23" s="1" t="s">
        <v>287</v>
      </c>
      <c r="AD23" s="2">
        <v>951630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</row>
    <row r="24" spans="1:37">
      <c r="A24" s="1" t="s">
        <v>100</v>
      </c>
      <c r="B24" s="1" t="s">
        <v>101</v>
      </c>
      <c r="C24" s="25">
        <v>1017190122</v>
      </c>
      <c r="D24" s="1" t="s">
        <v>288</v>
      </c>
      <c r="E24" s="1" t="s">
        <v>289</v>
      </c>
      <c r="F24" s="1" t="s">
        <v>290</v>
      </c>
      <c r="G24" s="1" t="s">
        <v>291</v>
      </c>
      <c r="H24" s="1" t="s">
        <v>292</v>
      </c>
      <c r="I24" s="2">
        <v>33</v>
      </c>
      <c r="J24" s="1" t="s">
        <v>200</v>
      </c>
      <c r="K24" s="1" t="s">
        <v>107</v>
      </c>
      <c r="L24" s="2">
        <v>3073.82</v>
      </c>
      <c r="M24" s="2">
        <v>240</v>
      </c>
      <c r="N24" s="18">
        <v>41685</v>
      </c>
      <c r="O24" s="18">
        <v>41882</v>
      </c>
      <c r="P24" s="18">
        <v>33324</v>
      </c>
      <c r="Q24" s="1" t="s">
        <v>122</v>
      </c>
      <c r="R24" s="1" t="s">
        <v>107</v>
      </c>
      <c r="S24" s="1" t="s">
        <v>107</v>
      </c>
      <c r="T24" s="1" t="s">
        <v>123</v>
      </c>
      <c r="U24" s="1" t="s">
        <v>293</v>
      </c>
      <c r="V24" s="1" t="s">
        <v>294</v>
      </c>
      <c r="W24" s="1" t="s">
        <v>112</v>
      </c>
      <c r="X24" s="1" t="s">
        <v>136</v>
      </c>
      <c r="Y24" s="1" t="s">
        <v>114</v>
      </c>
      <c r="Z24" s="1" t="s">
        <v>115</v>
      </c>
      <c r="AA24" s="1" t="s">
        <v>115</v>
      </c>
      <c r="AB24" s="1" t="s">
        <v>115</v>
      </c>
      <c r="AC24" s="1" t="s">
        <v>295</v>
      </c>
      <c r="AD24" s="2">
        <v>737717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</row>
    <row r="25" spans="1:37">
      <c r="A25" s="1" t="s">
        <v>100</v>
      </c>
      <c r="B25" s="1" t="s">
        <v>101</v>
      </c>
      <c r="C25" s="25">
        <v>3671319</v>
      </c>
      <c r="D25" s="1" t="s">
        <v>296</v>
      </c>
      <c r="E25" s="1" t="s">
        <v>222</v>
      </c>
      <c r="F25" s="1" t="s">
        <v>297</v>
      </c>
      <c r="G25" s="1" t="s">
        <v>298</v>
      </c>
      <c r="H25" s="1" t="s">
        <v>141</v>
      </c>
      <c r="I25" s="2">
        <v>36</v>
      </c>
      <c r="J25" s="1" t="s">
        <v>48</v>
      </c>
      <c r="K25" s="1" t="s">
        <v>107</v>
      </c>
      <c r="L25" s="2">
        <v>3073.82</v>
      </c>
      <c r="M25" s="2">
        <v>240</v>
      </c>
      <c r="N25" s="18">
        <v>42382</v>
      </c>
      <c r="O25" s="18">
        <v>42428</v>
      </c>
      <c r="P25" s="18">
        <v>17227</v>
      </c>
      <c r="Q25" s="1" t="s">
        <v>299</v>
      </c>
      <c r="R25" s="1" t="s">
        <v>107</v>
      </c>
      <c r="S25" s="1" t="s">
        <v>107</v>
      </c>
      <c r="T25" s="1" t="s">
        <v>123</v>
      </c>
      <c r="U25" s="1" t="s">
        <v>300</v>
      </c>
      <c r="V25" s="1" t="s">
        <v>301</v>
      </c>
      <c r="W25" s="1" t="s">
        <v>112</v>
      </c>
      <c r="X25" s="1" t="s">
        <v>113</v>
      </c>
      <c r="Y25" s="1" t="s">
        <v>127</v>
      </c>
      <c r="Z25" s="1" t="s">
        <v>115</v>
      </c>
      <c r="AA25" s="1" t="s">
        <v>115</v>
      </c>
      <c r="AB25" s="1" t="s">
        <v>115</v>
      </c>
      <c r="AC25" s="1" t="s">
        <v>302</v>
      </c>
      <c r="AD25" s="2">
        <v>737717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</row>
    <row r="26" spans="1:37">
      <c r="A26" s="1" t="s">
        <v>100</v>
      </c>
      <c r="B26" s="1" t="s">
        <v>101</v>
      </c>
      <c r="C26" s="25">
        <v>43895830</v>
      </c>
      <c r="D26" s="1" t="s">
        <v>303</v>
      </c>
      <c r="E26" s="1" t="s">
        <v>304</v>
      </c>
      <c r="F26" s="1" t="s">
        <v>305</v>
      </c>
      <c r="G26" s="1" t="s">
        <v>56</v>
      </c>
      <c r="H26" s="1" t="s">
        <v>234</v>
      </c>
      <c r="I26" s="2">
        <v>2</v>
      </c>
      <c r="J26" s="1" t="s">
        <v>49</v>
      </c>
      <c r="K26" s="1" t="s">
        <v>107</v>
      </c>
      <c r="L26" s="2">
        <v>3657.51</v>
      </c>
      <c r="M26" s="2">
        <v>240</v>
      </c>
      <c r="N26" s="18">
        <v>43868</v>
      </c>
      <c r="O26" s="19"/>
      <c r="P26" s="18">
        <v>28804</v>
      </c>
      <c r="Q26" s="1" t="s">
        <v>122</v>
      </c>
      <c r="R26" s="1" t="s">
        <v>107</v>
      </c>
      <c r="S26" s="1" t="s">
        <v>107</v>
      </c>
      <c r="T26" s="1" t="s">
        <v>109</v>
      </c>
      <c r="U26" s="1" t="s">
        <v>306</v>
      </c>
      <c r="V26" s="1" t="s">
        <v>307</v>
      </c>
      <c r="W26" s="1" t="s">
        <v>112</v>
      </c>
      <c r="X26" s="1" t="s">
        <v>113</v>
      </c>
      <c r="Y26" s="1" t="s">
        <v>114</v>
      </c>
      <c r="Z26" s="1" t="s">
        <v>115</v>
      </c>
      <c r="AA26" s="1" t="s">
        <v>115</v>
      </c>
      <c r="AB26" s="1" t="s">
        <v>115</v>
      </c>
      <c r="AC26" s="1" t="s">
        <v>308</v>
      </c>
      <c r="AD26" s="2">
        <v>877803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</row>
    <row r="27" spans="1:37">
      <c r="A27" s="1" t="s">
        <v>100</v>
      </c>
      <c r="B27" s="1" t="s">
        <v>101</v>
      </c>
      <c r="C27" s="25">
        <v>9138482</v>
      </c>
      <c r="D27" s="1" t="s">
        <v>309</v>
      </c>
      <c r="E27" s="1" t="s">
        <v>310</v>
      </c>
      <c r="F27" s="1" t="s">
        <v>311</v>
      </c>
      <c r="G27" s="1" t="s">
        <v>312</v>
      </c>
      <c r="H27" s="1" t="s">
        <v>141</v>
      </c>
      <c r="I27" s="2">
        <v>36</v>
      </c>
      <c r="J27" s="1" t="s">
        <v>48</v>
      </c>
      <c r="K27" s="1" t="s">
        <v>107</v>
      </c>
      <c r="L27" s="2">
        <v>3073.82</v>
      </c>
      <c r="M27" s="2">
        <v>240</v>
      </c>
      <c r="N27" s="18">
        <v>42382</v>
      </c>
      <c r="O27" s="18">
        <v>42389</v>
      </c>
      <c r="P27" s="18">
        <v>23126</v>
      </c>
      <c r="Q27" s="1" t="s">
        <v>313</v>
      </c>
      <c r="R27" s="1" t="s">
        <v>107</v>
      </c>
      <c r="S27" s="1" t="s">
        <v>107</v>
      </c>
      <c r="T27" s="1" t="s">
        <v>123</v>
      </c>
      <c r="U27" s="1" t="s">
        <v>314</v>
      </c>
      <c r="V27" s="1" t="s">
        <v>315</v>
      </c>
      <c r="W27" s="1" t="s">
        <v>112</v>
      </c>
      <c r="X27" s="1" t="s">
        <v>286</v>
      </c>
      <c r="Y27" s="1" t="s">
        <v>228</v>
      </c>
      <c r="Z27" s="1" t="s">
        <v>115</v>
      </c>
      <c r="AA27" s="1" t="s">
        <v>115</v>
      </c>
      <c r="AB27" s="1" t="s">
        <v>115</v>
      </c>
      <c r="AC27" s="1" t="s">
        <v>316</v>
      </c>
      <c r="AD27" s="2">
        <v>737717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</row>
    <row r="28" spans="1:37">
      <c r="A28" s="1" t="s">
        <v>100</v>
      </c>
      <c r="B28" s="1" t="s">
        <v>101</v>
      </c>
      <c r="C28" s="25">
        <v>3895315</v>
      </c>
      <c r="D28" s="1" t="s">
        <v>309</v>
      </c>
      <c r="E28" s="1" t="s">
        <v>317</v>
      </c>
      <c r="F28" s="1" t="s">
        <v>318</v>
      </c>
      <c r="G28" s="1" t="s">
        <v>319</v>
      </c>
      <c r="H28" s="1" t="s">
        <v>320</v>
      </c>
      <c r="I28" s="2">
        <v>36</v>
      </c>
      <c r="J28" s="1" t="s">
        <v>48</v>
      </c>
      <c r="K28" s="1" t="s">
        <v>107</v>
      </c>
      <c r="L28" s="2">
        <v>3073.82</v>
      </c>
      <c r="M28" s="2">
        <v>240</v>
      </c>
      <c r="N28" s="18">
        <v>41507</v>
      </c>
      <c r="O28" s="18">
        <v>42308</v>
      </c>
      <c r="P28" s="18">
        <v>16671</v>
      </c>
      <c r="Q28" s="1" t="s">
        <v>122</v>
      </c>
      <c r="R28" s="1" t="s">
        <v>107</v>
      </c>
      <c r="S28" s="1" t="s">
        <v>107</v>
      </c>
      <c r="T28" s="1" t="s">
        <v>123</v>
      </c>
      <c r="U28" s="1" t="s">
        <v>321</v>
      </c>
      <c r="V28" s="1" t="s">
        <v>322</v>
      </c>
      <c r="W28" s="1" t="s">
        <v>112</v>
      </c>
      <c r="X28" s="1" t="s">
        <v>136</v>
      </c>
      <c r="Y28" s="1" t="s">
        <v>323</v>
      </c>
      <c r="Z28" s="1" t="s">
        <v>115</v>
      </c>
      <c r="AA28" s="1" t="s">
        <v>115</v>
      </c>
      <c r="AB28" s="1" t="s">
        <v>115</v>
      </c>
      <c r="AC28" s="1" t="s">
        <v>324</v>
      </c>
      <c r="AD28" s="2">
        <v>737717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</row>
    <row r="29" spans="1:37">
      <c r="A29" s="1" t="s">
        <v>100</v>
      </c>
      <c r="B29" s="1" t="s">
        <v>101</v>
      </c>
      <c r="C29" s="25">
        <v>1040499974</v>
      </c>
      <c r="D29" s="1" t="s">
        <v>325</v>
      </c>
      <c r="E29" s="1" t="s">
        <v>326</v>
      </c>
      <c r="F29" s="1" t="s">
        <v>327</v>
      </c>
      <c r="G29" s="1" t="s">
        <v>328</v>
      </c>
      <c r="H29" s="1" t="s">
        <v>329</v>
      </c>
      <c r="I29" s="2">
        <v>2</v>
      </c>
      <c r="J29" s="1" t="s">
        <v>49</v>
      </c>
      <c r="K29" s="1" t="s">
        <v>107</v>
      </c>
      <c r="L29" s="2">
        <v>3073.82</v>
      </c>
      <c r="M29" s="2">
        <v>240</v>
      </c>
      <c r="N29" s="18">
        <v>41507</v>
      </c>
      <c r="O29" s="18">
        <v>41959</v>
      </c>
      <c r="P29" s="18">
        <v>32752</v>
      </c>
      <c r="Q29" s="1" t="s">
        <v>122</v>
      </c>
      <c r="R29" s="1" t="s">
        <v>107</v>
      </c>
      <c r="S29" s="1" t="s">
        <v>107</v>
      </c>
      <c r="T29" s="1" t="s">
        <v>109</v>
      </c>
      <c r="U29" s="1" t="s">
        <v>330</v>
      </c>
      <c r="V29" s="1" t="s">
        <v>331</v>
      </c>
      <c r="W29" s="1" t="s">
        <v>112</v>
      </c>
      <c r="X29" s="1" t="s">
        <v>332</v>
      </c>
      <c r="Y29" s="1" t="s">
        <v>153</v>
      </c>
      <c r="Z29" s="1" t="s">
        <v>115</v>
      </c>
      <c r="AA29" s="1" t="s">
        <v>115</v>
      </c>
      <c r="AB29" s="1" t="s">
        <v>115</v>
      </c>
      <c r="AC29" s="1" t="s">
        <v>333</v>
      </c>
      <c r="AD29" s="2">
        <v>737717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</row>
    <row r="30" spans="1:37">
      <c r="A30" s="1" t="s">
        <v>100</v>
      </c>
      <c r="B30" s="1" t="s">
        <v>101</v>
      </c>
      <c r="C30" s="25">
        <v>80809920</v>
      </c>
      <c r="D30" s="1" t="s">
        <v>335</v>
      </c>
      <c r="E30" s="1" t="s">
        <v>264</v>
      </c>
      <c r="F30" s="1" t="s">
        <v>336</v>
      </c>
      <c r="G30" s="1" t="s">
        <v>337</v>
      </c>
      <c r="H30" s="1" t="s">
        <v>141</v>
      </c>
      <c r="I30" s="2">
        <v>36</v>
      </c>
      <c r="J30" s="1" t="s">
        <v>48</v>
      </c>
      <c r="K30" s="1" t="s">
        <v>334</v>
      </c>
      <c r="L30" s="2">
        <v>3073.82</v>
      </c>
      <c r="M30" s="2">
        <v>240</v>
      </c>
      <c r="N30" s="18">
        <v>41762</v>
      </c>
      <c r="O30" s="18">
        <v>41820</v>
      </c>
      <c r="P30" s="18">
        <v>30973</v>
      </c>
      <c r="Q30" s="1" t="s">
        <v>338</v>
      </c>
      <c r="R30" s="1" t="s">
        <v>107</v>
      </c>
      <c r="S30" s="1" t="s">
        <v>107</v>
      </c>
      <c r="T30" s="1" t="s">
        <v>123</v>
      </c>
      <c r="U30" s="1" t="s">
        <v>339</v>
      </c>
      <c r="V30" s="1" t="s">
        <v>340</v>
      </c>
      <c r="W30" s="1" t="s">
        <v>112</v>
      </c>
      <c r="X30" s="1" t="s">
        <v>126</v>
      </c>
      <c r="Y30" s="1" t="s">
        <v>153</v>
      </c>
      <c r="Z30" s="1" t="s">
        <v>115</v>
      </c>
      <c r="AA30" s="1" t="s">
        <v>115</v>
      </c>
      <c r="AB30" s="1" t="s">
        <v>115</v>
      </c>
      <c r="AC30" s="1" t="s">
        <v>341</v>
      </c>
      <c r="AD30" s="2">
        <v>737717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</row>
    <row r="31" spans="1:37">
      <c r="A31" s="1" t="s">
        <v>100</v>
      </c>
      <c r="B31" s="1" t="s">
        <v>101</v>
      </c>
      <c r="C31" s="25">
        <v>1007225999</v>
      </c>
      <c r="D31" s="1" t="s">
        <v>342</v>
      </c>
      <c r="E31" s="1" t="s">
        <v>264</v>
      </c>
      <c r="F31" s="1" t="s">
        <v>343</v>
      </c>
      <c r="G31" s="1" t="s">
        <v>344</v>
      </c>
      <c r="H31" s="1" t="s">
        <v>345</v>
      </c>
      <c r="I31" s="2">
        <v>33</v>
      </c>
      <c r="J31" s="1" t="s">
        <v>200</v>
      </c>
      <c r="K31" s="1" t="s">
        <v>107</v>
      </c>
      <c r="L31" s="2">
        <v>5350</v>
      </c>
      <c r="M31" s="2">
        <v>240</v>
      </c>
      <c r="N31" s="18">
        <v>42710</v>
      </c>
      <c r="O31" s="18">
        <v>42794</v>
      </c>
      <c r="P31" s="18">
        <v>31730</v>
      </c>
      <c r="Q31" s="1" t="s">
        <v>346</v>
      </c>
      <c r="R31" s="1" t="s">
        <v>107</v>
      </c>
      <c r="S31" s="1" t="s">
        <v>107</v>
      </c>
      <c r="T31" s="1" t="s">
        <v>109</v>
      </c>
      <c r="U31" s="1" t="s">
        <v>347</v>
      </c>
      <c r="V31" s="1" t="s">
        <v>348</v>
      </c>
      <c r="W31" s="1" t="s">
        <v>112</v>
      </c>
      <c r="X31" s="1" t="s">
        <v>286</v>
      </c>
      <c r="Y31" s="1" t="s">
        <v>153</v>
      </c>
      <c r="Z31" s="1" t="s">
        <v>115</v>
      </c>
      <c r="AA31" s="1" t="s">
        <v>115</v>
      </c>
      <c r="AB31" s="1" t="s">
        <v>115</v>
      </c>
      <c r="AC31" s="1" t="s">
        <v>349</v>
      </c>
      <c r="AD31" s="2">
        <v>1284000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</row>
    <row r="32" spans="1:37">
      <c r="A32" s="1" t="s">
        <v>100</v>
      </c>
      <c r="B32" s="1" t="s">
        <v>101</v>
      </c>
      <c r="C32" s="25">
        <v>43896943</v>
      </c>
      <c r="D32" s="1" t="s">
        <v>342</v>
      </c>
      <c r="E32" s="1" t="s">
        <v>350</v>
      </c>
      <c r="F32" s="1" t="s">
        <v>351</v>
      </c>
      <c r="G32" s="1" t="s">
        <v>352</v>
      </c>
      <c r="H32" s="1" t="s">
        <v>353</v>
      </c>
      <c r="I32" s="2">
        <v>2</v>
      </c>
      <c r="J32" s="1" t="s">
        <v>49</v>
      </c>
      <c r="K32" s="1" t="s">
        <v>107</v>
      </c>
      <c r="L32" s="2">
        <v>2456.25</v>
      </c>
      <c r="M32" s="2">
        <v>240</v>
      </c>
      <c r="N32" s="18">
        <v>41136</v>
      </c>
      <c r="O32" s="18">
        <v>41258</v>
      </c>
      <c r="P32" s="18">
        <v>29560</v>
      </c>
      <c r="Q32" s="1" t="s">
        <v>122</v>
      </c>
      <c r="R32" s="1" t="s">
        <v>107</v>
      </c>
      <c r="S32" s="1" t="s">
        <v>107</v>
      </c>
      <c r="T32" s="1" t="s">
        <v>109</v>
      </c>
      <c r="U32" s="1" t="s">
        <v>354</v>
      </c>
      <c r="V32" s="1" t="s">
        <v>355</v>
      </c>
      <c r="W32" s="1" t="s">
        <v>112</v>
      </c>
      <c r="X32" s="1" t="s">
        <v>136</v>
      </c>
      <c r="Y32" s="1" t="s">
        <v>153</v>
      </c>
      <c r="Z32" s="1" t="s">
        <v>115</v>
      </c>
      <c r="AA32" s="1" t="s">
        <v>115</v>
      </c>
      <c r="AB32" s="1" t="s">
        <v>115</v>
      </c>
      <c r="AC32" s="1" t="s">
        <v>356</v>
      </c>
      <c r="AD32" s="2">
        <v>589500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</row>
    <row r="33" spans="1:37">
      <c r="A33" s="1" t="s">
        <v>100</v>
      </c>
      <c r="B33" s="1" t="s">
        <v>101</v>
      </c>
      <c r="C33" s="25">
        <v>3673526</v>
      </c>
      <c r="D33" s="1" t="s">
        <v>358</v>
      </c>
      <c r="E33" s="1" t="s">
        <v>359</v>
      </c>
      <c r="F33" s="1" t="s">
        <v>360</v>
      </c>
      <c r="G33" s="1" t="s">
        <v>361</v>
      </c>
      <c r="H33" s="1" t="s">
        <v>362</v>
      </c>
      <c r="I33" s="2">
        <v>36</v>
      </c>
      <c r="J33" s="1" t="s">
        <v>48</v>
      </c>
      <c r="K33" s="1" t="s">
        <v>357</v>
      </c>
      <c r="L33" s="2">
        <v>3073.82</v>
      </c>
      <c r="M33" s="2">
        <v>240</v>
      </c>
      <c r="N33" s="18">
        <v>41000</v>
      </c>
      <c r="O33" s="18">
        <v>41759</v>
      </c>
      <c r="P33" s="18">
        <v>17832</v>
      </c>
      <c r="Q33" s="1" t="s">
        <v>363</v>
      </c>
      <c r="R33" s="1" t="s">
        <v>107</v>
      </c>
      <c r="S33" s="1" t="s">
        <v>107</v>
      </c>
      <c r="T33" s="1" t="s">
        <v>123</v>
      </c>
      <c r="U33" s="1" t="s">
        <v>364</v>
      </c>
      <c r="V33" s="1" t="s">
        <v>365</v>
      </c>
      <c r="W33" s="1" t="s">
        <v>112</v>
      </c>
      <c r="X33" s="1" t="s">
        <v>136</v>
      </c>
      <c r="Y33" s="1" t="s">
        <v>114</v>
      </c>
      <c r="Z33" s="1" t="s">
        <v>115</v>
      </c>
      <c r="AA33" s="1" t="s">
        <v>115</v>
      </c>
      <c r="AB33" s="1" t="s">
        <v>115</v>
      </c>
      <c r="AC33" s="1" t="s">
        <v>366</v>
      </c>
      <c r="AD33" s="2">
        <v>737717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</row>
    <row r="34" spans="1:37">
      <c r="A34" s="1" t="s">
        <v>100</v>
      </c>
      <c r="B34" s="1" t="s">
        <v>101</v>
      </c>
      <c r="C34" s="25">
        <v>15305682</v>
      </c>
      <c r="D34" s="1" t="s">
        <v>367</v>
      </c>
      <c r="E34" s="1" t="s">
        <v>368</v>
      </c>
      <c r="F34" s="1" t="s">
        <v>369</v>
      </c>
      <c r="G34" s="1" t="s">
        <v>370</v>
      </c>
      <c r="H34" s="1" t="s">
        <v>141</v>
      </c>
      <c r="I34" s="2">
        <v>36</v>
      </c>
      <c r="J34" s="1" t="s">
        <v>48</v>
      </c>
      <c r="K34" s="1" t="s">
        <v>107</v>
      </c>
      <c r="L34" s="2">
        <v>3073.82</v>
      </c>
      <c r="M34" s="2">
        <v>240</v>
      </c>
      <c r="N34" s="18">
        <v>42382</v>
      </c>
      <c r="O34" s="18">
        <v>42692</v>
      </c>
      <c r="P34" s="18">
        <v>20719</v>
      </c>
      <c r="Q34" s="1" t="s">
        <v>108</v>
      </c>
      <c r="R34" s="1" t="s">
        <v>107</v>
      </c>
      <c r="S34" s="1" t="s">
        <v>107</v>
      </c>
      <c r="T34" s="1" t="s">
        <v>123</v>
      </c>
      <c r="U34" s="1" t="s">
        <v>371</v>
      </c>
      <c r="V34" s="1" t="s">
        <v>372</v>
      </c>
      <c r="W34" s="1" t="s">
        <v>112</v>
      </c>
      <c r="X34" s="1" t="s">
        <v>113</v>
      </c>
      <c r="Y34" s="1" t="s">
        <v>114</v>
      </c>
      <c r="Z34" s="1" t="s">
        <v>115</v>
      </c>
      <c r="AA34" s="1" t="s">
        <v>115</v>
      </c>
      <c r="AB34" s="1" t="s">
        <v>115</v>
      </c>
      <c r="AC34" s="1" t="s">
        <v>373</v>
      </c>
      <c r="AD34" s="2">
        <v>737717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</row>
    <row r="35" spans="1:37">
      <c r="A35" s="1" t="s">
        <v>100</v>
      </c>
      <c r="B35" s="1" t="s">
        <v>101</v>
      </c>
      <c r="C35" s="25">
        <v>43267969</v>
      </c>
      <c r="D35" s="1" t="s">
        <v>374</v>
      </c>
      <c r="E35" s="1" t="s">
        <v>375</v>
      </c>
      <c r="F35" s="1" t="s">
        <v>376</v>
      </c>
      <c r="G35" s="1" t="s">
        <v>55</v>
      </c>
      <c r="H35" s="1" t="s">
        <v>377</v>
      </c>
      <c r="I35" s="2">
        <v>40</v>
      </c>
      <c r="J35" s="1" t="s">
        <v>167</v>
      </c>
      <c r="K35" s="1" t="s">
        <v>107</v>
      </c>
      <c r="L35" s="2">
        <v>3657.51</v>
      </c>
      <c r="M35" s="2">
        <v>240</v>
      </c>
      <c r="N35" s="18">
        <v>43868</v>
      </c>
      <c r="O35" s="19"/>
      <c r="P35" s="18">
        <v>28925</v>
      </c>
      <c r="Q35" s="1" t="s">
        <v>122</v>
      </c>
      <c r="R35" s="1" t="s">
        <v>107</v>
      </c>
      <c r="S35" s="1" t="s">
        <v>107</v>
      </c>
      <c r="T35" s="1" t="s">
        <v>109</v>
      </c>
      <c r="U35" s="1" t="s">
        <v>378</v>
      </c>
      <c r="V35" s="1" t="s">
        <v>379</v>
      </c>
      <c r="W35" s="1" t="s">
        <v>112</v>
      </c>
      <c r="X35" s="1" t="s">
        <v>113</v>
      </c>
      <c r="Y35" s="1" t="s">
        <v>114</v>
      </c>
      <c r="Z35" s="1" t="s">
        <v>115</v>
      </c>
      <c r="AA35" s="1" t="s">
        <v>115</v>
      </c>
      <c r="AB35" s="1" t="s">
        <v>115</v>
      </c>
      <c r="AC35" s="1" t="s">
        <v>380</v>
      </c>
      <c r="AD35" s="2">
        <v>877803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</row>
    <row r="36" spans="1:37">
      <c r="A36" s="1" t="s">
        <v>100</v>
      </c>
      <c r="B36" s="1" t="s">
        <v>101</v>
      </c>
      <c r="C36" s="25">
        <v>8362261</v>
      </c>
      <c r="D36" s="1" t="s">
        <v>382</v>
      </c>
      <c r="E36" s="1" t="s">
        <v>383</v>
      </c>
      <c r="F36" s="1" t="s">
        <v>384</v>
      </c>
      <c r="G36" s="1" t="s">
        <v>385</v>
      </c>
      <c r="H36" s="1" t="s">
        <v>141</v>
      </c>
      <c r="I36" s="2">
        <v>36</v>
      </c>
      <c r="J36" s="1" t="s">
        <v>48</v>
      </c>
      <c r="K36" s="1" t="s">
        <v>381</v>
      </c>
      <c r="L36" s="2">
        <v>3073.82</v>
      </c>
      <c r="M36" s="2">
        <v>240</v>
      </c>
      <c r="N36" s="18">
        <v>41762</v>
      </c>
      <c r="O36" s="18">
        <v>42308</v>
      </c>
      <c r="P36" s="18">
        <v>29617</v>
      </c>
      <c r="Q36" s="1" t="s">
        <v>386</v>
      </c>
      <c r="R36" s="1" t="s">
        <v>107</v>
      </c>
      <c r="S36" s="1" t="s">
        <v>107</v>
      </c>
      <c r="T36" s="1" t="s">
        <v>123</v>
      </c>
      <c r="U36" s="1" t="s">
        <v>387</v>
      </c>
      <c r="V36" s="1" t="s">
        <v>388</v>
      </c>
      <c r="W36" s="1" t="s">
        <v>112</v>
      </c>
      <c r="X36" s="1" t="s">
        <v>126</v>
      </c>
      <c r="Y36" s="1" t="s">
        <v>228</v>
      </c>
      <c r="Z36" s="1" t="s">
        <v>115</v>
      </c>
      <c r="AA36" s="1" t="s">
        <v>115</v>
      </c>
      <c r="AB36" s="1" t="s">
        <v>115</v>
      </c>
      <c r="AC36" s="1" t="s">
        <v>389</v>
      </c>
      <c r="AD36" s="2">
        <v>737717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</row>
    <row r="37" spans="1:37">
      <c r="A37" s="1" t="s">
        <v>100</v>
      </c>
      <c r="B37" s="1" t="s">
        <v>101</v>
      </c>
      <c r="C37" s="25">
        <v>43894182</v>
      </c>
      <c r="D37" s="1" t="s">
        <v>390</v>
      </c>
      <c r="E37" s="1" t="s">
        <v>147</v>
      </c>
      <c r="F37" s="1" t="s">
        <v>391</v>
      </c>
      <c r="G37" s="1" t="s">
        <v>392</v>
      </c>
      <c r="H37" s="1" t="s">
        <v>393</v>
      </c>
      <c r="I37" s="2">
        <v>27</v>
      </c>
      <c r="J37" s="1" t="s">
        <v>394</v>
      </c>
      <c r="K37" s="1" t="s">
        <v>107</v>
      </c>
      <c r="L37" s="2">
        <v>5416.67</v>
      </c>
      <c r="M37" s="2">
        <v>240</v>
      </c>
      <c r="N37" s="18">
        <v>42382</v>
      </c>
      <c r="O37" s="18">
        <v>42428</v>
      </c>
      <c r="P37" s="18">
        <v>28060</v>
      </c>
      <c r="Q37" s="1" t="s">
        <v>299</v>
      </c>
      <c r="R37" s="1" t="s">
        <v>107</v>
      </c>
      <c r="S37" s="1" t="s">
        <v>107</v>
      </c>
      <c r="T37" s="1" t="s">
        <v>109</v>
      </c>
      <c r="U37" s="1" t="s">
        <v>395</v>
      </c>
      <c r="V37" s="1" t="s">
        <v>396</v>
      </c>
      <c r="W37" s="1" t="s">
        <v>112</v>
      </c>
      <c r="X37" s="1" t="s">
        <v>286</v>
      </c>
      <c r="Y37" s="1" t="s">
        <v>161</v>
      </c>
      <c r="Z37" s="1" t="s">
        <v>115</v>
      </c>
      <c r="AA37" s="1" t="s">
        <v>115</v>
      </c>
      <c r="AB37" s="1" t="s">
        <v>115</v>
      </c>
      <c r="AC37" s="1" t="s">
        <v>397</v>
      </c>
      <c r="AD37" s="2">
        <v>1300000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</row>
    <row r="38" spans="1:37">
      <c r="A38" s="1" t="s">
        <v>100</v>
      </c>
      <c r="B38" s="1" t="s">
        <v>101</v>
      </c>
      <c r="C38" s="25">
        <v>43694256</v>
      </c>
      <c r="D38" s="1" t="s">
        <v>398</v>
      </c>
      <c r="E38" s="1" t="s">
        <v>399</v>
      </c>
      <c r="F38" s="1" t="s">
        <v>400</v>
      </c>
      <c r="G38" s="1" t="s">
        <v>401</v>
      </c>
      <c r="H38" s="1" t="s">
        <v>402</v>
      </c>
      <c r="I38" s="2">
        <v>33</v>
      </c>
      <c r="J38" s="1" t="s">
        <v>200</v>
      </c>
      <c r="K38" s="1" t="s">
        <v>107</v>
      </c>
      <c r="L38" s="2">
        <v>4166.67</v>
      </c>
      <c r="M38" s="2">
        <v>240</v>
      </c>
      <c r="N38" s="18">
        <v>42448</v>
      </c>
      <c r="O38" s="18">
        <v>42631</v>
      </c>
      <c r="P38" s="18">
        <v>27489</v>
      </c>
      <c r="Q38" s="1" t="s">
        <v>122</v>
      </c>
      <c r="R38" s="1" t="s">
        <v>107</v>
      </c>
      <c r="S38" s="1" t="s">
        <v>107</v>
      </c>
      <c r="T38" s="1" t="s">
        <v>109</v>
      </c>
      <c r="U38" s="1" t="s">
        <v>403</v>
      </c>
      <c r="V38" s="1" t="s">
        <v>404</v>
      </c>
      <c r="W38" s="1" t="s">
        <v>112</v>
      </c>
      <c r="X38" s="1" t="s">
        <v>286</v>
      </c>
      <c r="Y38" s="1" t="s">
        <v>153</v>
      </c>
      <c r="Z38" s="1" t="s">
        <v>115</v>
      </c>
      <c r="AA38" s="1" t="s">
        <v>115</v>
      </c>
      <c r="AB38" s="1" t="s">
        <v>115</v>
      </c>
      <c r="AC38" s="1" t="s">
        <v>405</v>
      </c>
      <c r="AD38" s="2">
        <v>1000000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</row>
    <row r="39" spans="1:37">
      <c r="A39" s="1" t="s">
        <v>100</v>
      </c>
      <c r="B39" s="1" t="s">
        <v>101</v>
      </c>
      <c r="C39" s="25">
        <v>9305341</v>
      </c>
      <c r="D39" s="1" t="s">
        <v>406</v>
      </c>
      <c r="E39" s="1" t="s">
        <v>407</v>
      </c>
      <c r="F39" s="1" t="s">
        <v>408</v>
      </c>
      <c r="G39" s="1" t="s">
        <v>409</v>
      </c>
      <c r="H39" s="1" t="s">
        <v>410</v>
      </c>
      <c r="I39" s="2">
        <v>33</v>
      </c>
      <c r="J39" s="1" t="s">
        <v>200</v>
      </c>
      <c r="K39" s="1" t="s">
        <v>107</v>
      </c>
      <c r="L39" s="2">
        <v>3790.75</v>
      </c>
      <c r="M39" s="2">
        <v>240</v>
      </c>
      <c r="N39" s="18">
        <v>41807</v>
      </c>
      <c r="O39" s="18">
        <v>41882</v>
      </c>
      <c r="P39" s="18">
        <v>16357</v>
      </c>
      <c r="Q39" s="1" t="s">
        <v>122</v>
      </c>
      <c r="R39" s="1" t="s">
        <v>107</v>
      </c>
      <c r="S39" s="1" t="s">
        <v>107</v>
      </c>
      <c r="T39" s="1" t="s">
        <v>123</v>
      </c>
      <c r="U39" s="1" t="s">
        <v>411</v>
      </c>
      <c r="V39" s="1" t="s">
        <v>412</v>
      </c>
      <c r="W39" s="1" t="s">
        <v>112</v>
      </c>
      <c r="X39" s="1" t="s">
        <v>136</v>
      </c>
      <c r="Y39" s="1" t="s">
        <v>228</v>
      </c>
      <c r="Z39" s="1" t="s">
        <v>115</v>
      </c>
      <c r="AA39" s="1" t="s">
        <v>115</v>
      </c>
      <c r="AB39" s="1" t="s">
        <v>115</v>
      </c>
      <c r="AC39" s="1" t="s">
        <v>413</v>
      </c>
      <c r="AD39" s="2">
        <v>909780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</row>
    <row r="40" spans="1:37">
      <c r="A40" s="1" t="s">
        <v>100</v>
      </c>
      <c r="B40" s="1" t="s">
        <v>101</v>
      </c>
      <c r="C40" s="25">
        <v>1040505785</v>
      </c>
      <c r="D40" s="1" t="s">
        <v>414</v>
      </c>
      <c r="E40" s="1" t="s">
        <v>415</v>
      </c>
      <c r="F40" s="1" t="s">
        <v>416</v>
      </c>
      <c r="G40" s="1" t="s">
        <v>417</v>
      </c>
      <c r="H40" s="1" t="s">
        <v>141</v>
      </c>
      <c r="I40" s="2">
        <v>36</v>
      </c>
      <c r="J40" s="1" t="s">
        <v>48</v>
      </c>
      <c r="K40" s="1" t="s">
        <v>107</v>
      </c>
      <c r="L40" s="2">
        <v>3450.48</v>
      </c>
      <c r="M40" s="2">
        <v>240</v>
      </c>
      <c r="N40" s="18">
        <v>43559</v>
      </c>
      <c r="O40" s="18">
        <v>43830</v>
      </c>
      <c r="P40" s="18">
        <v>33348</v>
      </c>
      <c r="Q40" s="1" t="s">
        <v>418</v>
      </c>
      <c r="R40" s="1" t="s">
        <v>107</v>
      </c>
      <c r="S40" s="1" t="s">
        <v>107</v>
      </c>
      <c r="T40" s="1" t="s">
        <v>123</v>
      </c>
      <c r="U40" s="1" t="s">
        <v>419</v>
      </c>
      <c r="V40" s="1" t="s">
        <v>420</v>
      </c>
      <c r="W40" s="1" t="s">
        <v>112</v>
      </c>
      <c r="X40" s="1" t="s">
        <v>286</v>
      </c>
      <c r="Y40" s="1" t="s">
        <v>228</v>
      </c>
      <c r="Z40" s="1" t="s">
        <v>115</v>
      </c>
      <c r="AA40" s="1" t="s">
        <v>115</v>
      </c>
      <c r="AB40" s="1" t="s">
        <v>115</v>
      </c>
      <c r="AC40" s="1" t="s">
        <v>421</v>
      </c>
      <c r="AD40" s="2">
        <v>828116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</row>
    <row r="41" spans="1:37">
      <c r="A41" s="1" t="s">
        <v>100</v>
      </c>
      <c r="B41" s="1" t="s">
        <v>101</v>
      </c>
      <c r="C41" s="25">
        <v>43693939</v>
      </c>
      <c r="D41" s="1" t="s">
        <v>422</v>
      </c>
      <c r="E41" s="1" t="s">
        <v>156</v>
      </c>
      <c r="F41" s="1" t="s">
        <v>423</v>
      </c>
      <c r="G41" s="1" t="s">
        <v>424</v>
      </c>
      <c r="H41" s="1" t="s">
        <v>410</v>
      </c>
      <c r="I41" s="2">
        <v>33</v>
      </c>
      <c r="J41" s="1" t="s">
        <v>200</v>
      </c>
      <c r="K41" s="1" t="s">
        <v>107</v>
      </c>
      <c r="L41" s="2">
        <v>3790.75</v>
      </c>
      <c r="M41" s="2">
        <v>240</v>
      </c>
      <c r="N41" s="18">
        <v>41809</v>
      </c>
      <c r="O41" s="18">
        <v>41882</v>
      </c>
      <c r="P41" s="18">
        <v>26516</v>
      </c>
      <c r="Q41" s="1" t="s">
        <v>122</v>
      </c>
      <c r="R41" s="1" t="s">
        <v>107</v>
      </c>
      <c r="S41" s="1" t="s">
        <v>107</v>
      </c>
      <c r="T41" s="1" t="s">
        <v>109</v>
      </c>
      <c r="U41" s="1" t="s">
        <v>425</v>
      </c>
      <c r="V41" s="1" t="s">
        <v>426</v>
      </c>
      <c r="W41" s="1" t="s">
        <v>112</v>
      </c>
      <c r="X41" s="1" t="s">
        <v>126</v>
      </c>
      <c r="Y41" s="1" t="s">
        <v>153</v>
      </c>
      <c r="Z41" s="1" t="s">
        <v>115</v>
      </c>
      <c r="AA41" s="1" t="s">
        <v>115</v>
      </c>
      <c r="AB41" s="1" t="s">
        <v>115</v>
      </c>
      <c r="AC41" s="1" t="s">
        <v>427</v>
      </c>
      <c r="AD41" s="2">
        <v>909780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</row>
    <row r="42" spans="1:37">
      <c r="A42" s="1" t="s">
        <v>100</v>
      </c>
      <c r="B42" s="1" t="s">
        <v>101</v>
      </c>
      <c r="C42" s="25">
        <v>6796628</v>
      </c>
      <c r="D42" s="1" t="s">
        <v>422</v>
      </c>
      <c r="E42" s="1" t="s">
        <v>429</v>
      </c>
      <c r="F42" s="1" t="s">
        <v>430</v>
      </c>
      <c r="G42" s="1" t="s">
        <v>431</v>
      </c>
      <c r="H42" s="1" t="s">
        <v>432</v>
      </c>
      <c r="I42" s="2">
        <v>36</v>
      </c>
      <c r="J42" s="1" t="s">
        <v>48</v>
      </c>
      <c r="K42" s="1" t="s">
        <v>428</v>
      </c>
      <c r="L42" s="2">
        <v>3073.82</v>
      </c>
      <c r="M42" s="2">
        <v>240</v>
      </c>
      <c r="N42" s="18">
        <v>41000</v>
      </c>
      <c r="O42" s="18">
        <v>42369</v>
      </c>
      <c r="P42" s="18">
        <v>18024</v>
      </c>
      <c r="Q42" s="1" t="s">
        <v>122</v>
      </c>
      <c r="R42" s="1" t="s">
        <v>107</v>
      </c>
      <c r="S42" s="1" t="s">
        <v>107</v>
      </c>
      <c r="T42" s="1" t="s">
        <v>123</v>
      </c>
      <c r="U42" s="1" t="s">
        <v>433</v>
      </c>
      <c r="V42" s="1" t="s">
        <v>434</v>
      </c>
      <c r="W42" s="1" t="s">
        <v>112</v>
      </c>
      <c r="X42" s="1" t="s">
        <v>136</v>
      </c>
      <c r="Y42" s="1" t="s">
        <v>323</v>
      </c>
      <c r="Z42" s="1" t="s">
        <v>115</v>
      </c>
      <c r="AA42" s="1" t="s">
        <v>115</v>
      </c>
      <c r="AB42" s="1" t="s">
        <v>115</v>
      </c>
      <c r="AC42" s="1" t="s">
        <v>435</v>
      </c>
      <c r="AD42" s="2">
        <v>737717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</row>
    <row r="43" spans="1:37">
      <c r="A43" s="1" t="s">
        <v>100</v>
      </c>
      <c r="B43" s="1" t="s">
        <v>101</v>
      </c>
      <c r="C43" s="25">
        <v>1214721102</v>
      </c>
      <c r="D43" s="1" t="s">
        <v>436</v>
      </c>
      <c r="E43" s="1" t="s">
        <v>437</v>
      </c>
      <c r="F43" s="1" t="s">
        <v>438</v>
      </c>
      <c r="G43" s="1" t="s">
        <v>439</v>
      </c>
      <c r="H43" s="1" t="s">
        <v>440</v>
      </c>
      <c r="I43" s="2">
        <v>39</v>
      </c>
      <c r="J43" s="1" t="s">
        <v>441</v>
      </c>
      <c r="K43" s="1" t="s">
        <v>107</v>
      </c>
      <c r="L43" s="2">
        <v>5795.83</v>
      </c>
      <c r="M43" s="2">
        <v>240</v>
      </c>
      <c r="N43" s="18">
        <v>42767</v>
      </c>
      <c r="O43" s="18">
        <v>42825</v>
      </c>
      <c r="P43" s="18">
        <v>34282</v>
      </c>
      <c r="Q43" s="1" t="s">
        <v>442</v>
      </c>
      <c r="R43" s="1" t="s">
        <v>107</v>
      </c>
      <c r="S43" s="1" t="s">
        <v>107</v>
      </c>
      <c r="T43" s="1" t="s">
        <v>123</v>
      </c>
      <c r="U43" s="1" t="s">
        <v>443</v>
      </c>
      <c r="V43" s="1" t="s">
        <v>444</v>
      </c>
      <c r="W43" s="1" t="s">
        <v>112</v>
      </c>
      <c r="X43" s="1" t="s">
        <v>136</v>
      </c>
      <c r="Y43" s="1" t="s">
        <v>153</v>
      </c>
      <c r="Z43" s="1" t="s">
        <v>115</v>
      </c>
      <c r="AA43" s="1" t="s">
        <v>115</v>
      </c>
      <c r="AB43" s="1" t="s">
        <v>115</v>
      </c>
      <c r="AC43" s="1" t="s">
        <v>445</v>
      </c>
      <c r="AD43" s="2">
        <v>1391000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</row>
    <row r="44" spans="1:37">
      <c r="A44" s="1" t="s">
        <v>100</v>
      </c>
      <c r="B44" s="1" t="s">
        <v>101</v>
      </c>
      <c r="C44" s="25">
        <v>1037588314</v>
      </c>
      <c r="D44" s="1" t="s">
        <v>446</v>
      </c>
      <c r="E44" s="1" t="s">
        <v>359</v>
      </c>
      <c r="F44" s="1" t="s">
        <v>447</v>
      </c>
      <c r="G44" s="1" t="s">
        <v>448</v>
      </c>
      <c r="H44" s="1" t="s">
        <v>449</v>
      </c>
      <c r="I44" s="2">
        <v>39</v>
      </c>
      <c r="J44" s="1" t="s">
        <v>441</v>
      </c>
      <c r="K44" s="1" t="s">
        <v>107</v>
      </c>
      <c r="L44" s="2">
        <v>8333.33</v>
      </c>
      <c r="M44" s="2">
        <v>240</v>
      </c>
      <c r="N44" s="18">
        <v>42382</v>
      </c>
      <c r="O44" s="18">
        <v>42428</v>
      </c>
      <c r="P44" s="18">
        <v>32170</v>
      </c>
      <c r="Q44" s="1" t="s">
        <v>450</v>
      </c>
      <c r="R44" s="1" t="s">
        <v>107</v>
      </c>
      <c r="S44" s="1" t="s">
        <v>107</v>
      </c>
      <c r="T44" s="1" t="s">
        <v>109</v>
      </c>
      <c r="U44" s="1" t="s">
        <v>451</v>
      </c>
      <c r="V44" s="1" t="s">
        <v>452</v>
      </c>
      <c r="W44" s="1" t="s">
        <v>112</v>
      </c>
      <c r="X44" s="1" t="s">
        <v>255</v>
      </c>
      <c r="Y44" s="1" t="s">
        <v>153</v>
      </c>
      <c r="Z44" s="1" t="s">
        <v>115</v>
      </c>
      <c r="AA44" s="1" t="s">
        <v>115</v>
      </c>
      <c r="AB44" s="1" t="s">
        <v>115</v>
      </c>
      <c r="AC44" s="1" t="s">
        <v>453</v>
      </c>
      <c r="AD44" s="2">
        <v>2000000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</row>
    <row r="45" spans="1:37">
      <c r="A45" s="1" t="s">
        <v>100</v>
      </c>
      <c r="B45" s="1" t="s">
        <v>101</v>
      </c>
      <c r="C45" s="25">
        <v>8201250</v>
      </c>
      <c r="D45" s="1" t="s">
        <v>455</v>
      </c>
      <c r="E45" s="1" t="s">
        <v>147</v>
      </c>
      <c r="F45" s="1" t="s">
        <v>456</v>
      </c>
      <c r="G45" s="1" t="s">
        <v>457</v>
      </c>
      <c r="H45" s="1" t="s">
        <v>141</v>
      </c>
      <c r="I45" s="2">
        <v>36</v>
      </c>
      <c r="J45" s="1" t="s">
        <v>48</v>
      </c>
      <c r="K45" s="1" t="s">
        <v>454</v>
      </c>
      <c r="L45" s="2">
        <v>3073.82</v>
      </c>
      <c r="M45" s="2">
        <v>240</v>
      </c>
      <c r="N45" s="18">
        <v>42388</v>
      </c>
      <c r="O45" s="18">
        <v>42428</v>
      </c>
      <c r="P45" s="18">
        <v>25893</v>
      </c>
      <c r="Q45" s="1" t="s">
        <v>122</v>
      </c>
      <c r="R45" s="1" t="s">
        <v>107</v>
      </c>
      <c r="S45" s="1" t="s">
        <v>107</v>
      </c>
      <c r="T45" s="1" t="s">
        <v>123</v>
      </c>
      <c r="U45" s="1" t="s">
        <v>458</v>
      </c>
      <c r="V45" s="1" t="s">
        <v>459</v>
      </c>
      <c r="W45" s="1" t="s">
        <v>112</v>
      </c>
      <c r="X45" s="1" t="s">
        <v>460</v>
      </c>
      <c r="Y45" s="1" t="s">
        <v>153</v>
      </c>
      <c r="Z45" s="1" t="s">
        <v>115</v>
      </c>
      <c r="AA45" s="1" t="s">
        <v>115</v>
      </c>
      <c r="AB45" s="1" t="s">
        <v>115</v>
      </c>
      <c r="AC45" s="1" t="s">
        <v>461</v>
      </c>
      <c r="AD45" s="2">
        <v>737717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</row>
    <row r="46" spans="1:37">
      <c r="A46" s="1" t="s">
        <v>100</v>
      </c>
      <c r="B46" s="1" t="s">
        <v>101</v>
      </c>
      <c r="C46" s="25">
        <v>1040490554</v>
      </c>
      <c r="D46" s="1" t="s">
        <v>462</v>
      </c>
      <c r="E46" s="1" t="s">
        <v>138</v>
      </c>
      <c r="F46" s="1" t="s">
        <v>463</v>
      </c>
      <c r="G46" s="1" t="s">
        <v>464</v>
      </c>
      <c r="H46" s="1" t="s">
        <v>465</v>
      </c>
      <c r="I46" s="2">
        <v>36</v>
      </c>
      <c r="J46" s="1" t="s">
        <v>48</v>
      </c>
      <c r="K46" s="1" t="s">
        <v>107</v>
      </c>
      <c r="L46" s="2">
        <v>2456.25</v>
      </c>
      <c r="M46" s="2">
        <v>240</v>
      </c>
      <c r="N46" s="18">
        <v>41507</v>
      </c>
      <c r="O46" s="18">
        <v>41577</v>
      </c>
      <c r="P46" s="18">
        <v>30615</v>
      </c>
      <c r="Q46" s="1" t="s">
        <v>122</v>
      </c>
      <c r="R46" s="1" t="s">
        <v>107</v>
      </c>
      <c r="S46" s="1" t="s">
        <v>107</v>
      </c>
      <c r="T46" s="1" t="s">
        <v>123</v>
      </c>
      <c r="U46" s="1" t="s">
        <v>371</v>
      </c>
      <c r="V46" s="1" t="s">
        <v>466</v>
      </c>
      <c r="W46" s="1" t="s">
        <v>112</v>
      </c>
      <c r="X46" s="1" t="s">
        <v>126</v>
      </c>
      <c r="Y46" s="1" t="s">
        <v>153</v>
      </c>
      <c r="Z46" s="1" t="s">
        <v>115</v>
      </c>
      <c r="AA46" s="1" t="s">
        <v>115</v>
      </c>
      <c r="AB46" s="1" t="s">
        <v>115</v>
      </c>
      <c r="AC46" s="1" t="s">
        <v>467</v>
      </c>
      <c r="AD46" s="2">
        <v>589500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</row>
    <row r="47" spans="1:37">
      <c r="A47" s="1" t="s">
        <v>100</v>
      </c>
      <c r="B47" s="1" t="s">
        <v>101</v>
      </c>
      <c r="C47" s="25">
        <v>1040496728</v>
      </c>
      <c r="D47" s="1" t="s">
        <v>468</v>
      </c>
      <c r="E47" s="1" t="s">
        <v>263</v>
      </c>
      <c r="F47" s="1" t="s">
        <v>400</v>
      </c>
      <c r="G47" s="1" t="s">
        <v>469</v>
      </c>
      <c r="H47" s="1" t="s">
        <v>410</v>
      </c>
      <c r="I47" s="2">
        <v>33</v>
      </c>
      <c r="J47" s="1" t="s">
        <v>200</v>
      </c>
      <c r="K47" s="1" t="s">
        <v>107</v>
      </c>
      <c r="L47" s="2">
        <v>3627.51</v>
      </c>
      <c r="M47" s="2">
        <v>240</v>
      </c>
      <c r="N47" s="18">
        <v>41507</v>
      </c>
      <c r="O47" s="18">
        <v>41577</v>
      </c>
      <c r="P47" s="18">
        <v>32147</v>
      </c>
      <c r="Q47" s="1" t="s">
        <v>122</v>
      </c>
      <c r="R47" s="1" t="s">
        <v>107</v>
      </c>
      <c r="S47" s="1" t="s">
        <v>107</v>
      </c>
      <c r="T47" s="1" t="s">
        <v>109</v>
      </c>
      <c r="U47" s="1" t="s">
        <v>371</v>
      </c>
      <c r="V47" s="1" t="s">
        <v>470</v>
      </c>
      <c r="W47" s="1" t="s">
        <v>112</v>
      </c>
      <c r="X47" s="1" t="s">
        <v>126</v>
      </c>
      <c r="Y47" s="1" t="s">
        <v>114</v>
      </c>
      <c r="Z47" s="1" t="s">
        <v>115</v>
      </c>
      <c r="AA47" s="1" t="s">
        <v>115</v>
      </c>
      <c r="AB47" s="1" t="s">
        <v>115</v>
      </c>
      <c r="AC47" s="1" t="s">
        <v>471</v>
      </c>
      <c r="AD47" s="2">
        <v>870603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</row>
    <row r="48" spans="1:37">
      <c r="A48" s="1" t="s">
        <v>100</v>
      </c>
      <c r="B48" s="1" t="s">
        <v>101</v>
      </c>
      <c r="C48" s="25">
        <v>43895694</v>
      </c>
      <c r="D48" s="1" t="s">
        <v>473</v>
      </c>
      <c r="E48" s="1" t="s">
        <v>474</v>
      </c>
      <c r="F48" s="1" t="s">
        <v>475</v>
      </c>
      <c r="G48" s="1" t="s">
        <v>476</v>
      </c>
      <c r="H48" s="1" t="s">
        <v>141</v>
      </c>
      <c r="I48" s="2">
        <v>36</v>
      </c>
      <c r="J48" s="1" t="s">
        <v>48</v>
      </c>
      <c r="K48" s="1" t="s">
        <v>472</v>
      </c>
      <c r="L48" s="2">
        <v>3073.82</v>
      </c>
      <c r="M48" s="2">
        <v>240</v>
      </c>
      <c r="N48" s="18">
        <v>42158</v>
      </c>
      <c r="O48" s="18">
        <v>42308</v>
      </c>
      <c r="P48" s="18">
        <v>27261</v>
      </c>
      <c r="Q48" s="1" t="s">
        <v>122</v>
      </c>
      <c r="R48" s="1" t="s">
        <v>107</v>
      </c>
      <c r="S48" s="1" t="s">
        <v>107</v>
      </c>
      <c r="T48" s="1" t="s">
        <v>109</v>
      </c>
      <c r="U48" s="1" t="s">
        <v>371</v>
      </c>
      <c r="V48" s="1" t="s">
        <v>477</v>
      </c>
      <c r="W48" s="1" t="s">
        <v>112</v>
      </c>
      <c r="X48" s="1" t="s">
        <v>126</v>
      </c>
      <c r="Y48" s="1" t="s">
        <v>114</v>
      </c>
      <c r="Z48" s="1" t="s">
        <v>115</v>
      </c>
      <c r="AA48" s="1" t="s">
        <v>115</v>
      </c>
      <c r="AB48" s="1" t="s">
        <v>115</v>
      </c>
      <c r="AC48" s="1" t="s">
        <v>478</v>
      </c>
      <c r="AD48" s="2">
        <v>737717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</row>
    <row r="49" spans="1:37">
      <c r="A49" s="1" t="s">
        <v>100</v>
      </c>
      <c r="B49" s="1" t="s">
        <v>101</v>
      </c>
      <c r="C49" s="25">
        <v>15024136</v>
      </c>
      <c r="D49" s="1" t="s">
        <v>480</v>
      </c>
      <c r="E49" s="1" t="s">
        <v>481</v>
      </c>
      <c r="F49" s="1" t="s">
        <v>482</v>
      </c>
      <c r="G49" s="1" t="s">
        <v>483</v>
      </c>
      <c r="H49" s="1" t="s">
        <v>484</v>
      </c>
      <c r="I49" s="2">
        <v>36</v>
      </c>
      <c r="J49" s="1" t="s">
        <v>48</v>
      </c>
      <c r="K49" s="1" t="s">
        <v>479</v>
      </c>
      <c r="L49" s="2">
        <v>2456.25</v>
      </c>
      <c r="M49" s="2">
        <v>240</v>
      </c>
      <c r="N49" s="18">
        <v>41000</v>
      </c>
      <c r="O49" s="18">
        <v>41090</v>
      </c>
      <c r="P49" s="18">
        <v>22890</v>
      </c>
      <c r="Q49" s="1" t="s">
        <v>122</v>
      </c>
      <c r="R49" s="1" t="s">
        <v>107</v>
      </c>
      <c r="S49" s="1" t="s">
        <v>107</v>
      </c>
      <c r="T49" s="1" t="s">
        <v>123</v>
      </c>
      <c r="U49" s="1" t="s">
        <v>371</v>
      </c>
      <c r="V49" s="1" t="s">
        <v>485</v>
      </c>
      <c r="W49" s="1" t="s">
        <v>112</v>
      </c>
      <c r="X49" s="1" t="s">
        <v>136</v>
      </c>
      <c r="Y49" s="1" t="s">
        <v>323</v>
      </c>
      <c r="Z49" s="1" t="s">
        <v>115</v>
      </c>
      <c r="AA49" s="1" t="s">
        <v>115</v>
      </c>
      <c r="AB49" s="1" t="s">
        <v>115</v>
      </c>
      <c r="AC49" s="1" t="s">
        <v>486</v>
      </c>
      <c r="AD49" s="2">
        <v>589500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</row>
    <row r="50" spans="1:37">
      <c r="A50" s="1" t="s">
        <v>100</v>
      </c>
      <c r="B50" s="1" t="s">
        <v>101</v>
      </c>
      <c r="C50" s="25">
        <v>1040497273</v>
      </c>
      <c r="D50" s="1" t="s">
        <v>487</v>
      </c>
      <c r="E50" s="1" t="s">
        <v>488</v>
      </c>
      <c r="F50" s="1" t="s">
        <v>489</v>
      </c>
      <c r="G50" s="1" t="s">
        <v>63</v>
      </c>
      <c r="H50" s="1" t="s">
        <v>490</v>
      </c>
      <c r="I50" s="2">
        <v>2</v>
      </c>
      <c r="J50" s="1" t="s">
        <v>49</v>
      </c>
      <c r="K50" s="1" t="s">
        <v>107</v>
      </c>
      <c r="L50" s="2">
        <v>4166.67</v>
      </c>
      <c r="M50" s="2">
        <v>240</v>
      </c>
      <c r="N50" s="18">
        <v>43909</v>
      </c>
      <c r="O50" s="19"/>
      <c r="P50" s="18">
        <v>32127</v>
      </c>
      <c r="Q50" s="1" t="s">
        <v>491</v>
      </c>
      <c r="R50" s="1" t="s">
        <v>107</v>
      </c>
      <c r="S50" s="1" t="s">
        <v>107</v>
      </c>
      <c r="T50" s="1" t="s">
        <v>109</v>
      </c>
      <c r="U50" s="1" t="s">
        <v>492</v>
      </c>
      <c r="V50" s="1" t="s">
        <v>493</v>
      </c>
      <c r="W50" s="1" t="s">
        <v>112</v>
      </c>
      <c r="X50" s="1" t="s">
        <v>113</v>
      </c>
      <c r="Y50" s="1" t="s">
        <v>153</v>
      </c>
      <c r="Z50" s="1" t="s">
        <v>115</v>
      </c>
      <c r="AA50" s="1" t="s">
        <v>115</v>
      </c>
      <c r="AB50" s="1" t="s">
        <v>115</v>
      </c>
      <c r="AC50" s="1" t="s">
        <v>494</v>
      </c>
      <c r="AD50" s="2">
        <v>1000000</v>
      </c>
      <c r="AE50" s="2">
        <v>0</v>
      </c>
      <c r="AF50" s="2">
        <v>0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</row>
    <row r="51" spans="1:37">
      <c r="A51" s="1" t="s">
        <v>100</v>
      </c>
      <c r="B51" s="1" t="s">
        <v>101</v>
      </c>
      <c r="C51" s="25">
        <v>43896227</v>
      </c>
      <c r="D51" s="1" t="s">
        <v>495</v>
      </c>
      <c r="E51" s="1" t="s">
        <v>222</v>
      </c>
      <c r="F51" s="1" t="s">
        <v>496</v>
      </c>
      <c r="G51" s="1" t="s">
        <v>24</v>
      </c>
      <c r="H51" s="1" t="s">
        <v>234</v>
      </c>
      <c r="I51" s="2">
        <v>2</v>
      </c>
      <c r="J51" s="1" t="s">
        <v>49</v>
      </c>
      <c r="K51" s="1" t="s">
        <v>107</v>
      </c>
      <c r="L51" s="2">
        <v>3657.51</v>
      </c>
      <c r="M51" s="2">
        <v>240</v>
      </c>
      <c r="N51" s="18">
        <v>43845</v>
      </c>
      <c r="O51" s="19"/>
      <c r="P51" s="18">
        <v>26054</v>
      </c>
      <c r="Q51" s="1" t="s">
        <v>497</v>
      </c>
      <c r="R51" s="1" t="s">
        <v>107</v>
      </c>
      <c r="S51" s="1" t="s">
        <v>107</v>
      </c>
      <c r="T51" s="1" t="s">
        <v>109</v>
      </c>
      <c r="U51" s="1" t="s">
        <v>498</v>
      </c>
      <c r="V51" s="1" t="s">
        <v>499</v>
      </c>
      <c r="W51" s="1" t="s">
        <v>112</v>
      </c>
      <c r="X51" s="1" t="s">
        <v>113</v>
      </c>
      <c r="Y51" s="1" t="s">
        <v>153</v>
      </c>
      <c r="Z51" s="1" t="s">
        <v>115</v>
      </c>
      <c r="AA51" s="1" t="s">
        <v>115</v>
      </c>
      <c r="AB51" s="1" t="s">
        <v>115</v>
      </c>
      <c r="AC51" s="1" t="s">
        <v>500</v>
      </c>
      <c r="AD51" s="2">
        <v>877803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</row>
    <row r="52" spans="1:37">
      <c r="A52" s="1" t="s">
        <v>100</v>
      </c>
      <c r="B52" s="1" t="s">
        <v>101</v>
      </c>
      <c r="C52" s="25">
        <v>44120491</v>
      </c>
      <c r="D52" s="1" t="s">
        <v>501</v>
      </c>
      <c r="E52" s="1" t="s">
        <v>437</v>
      </c>
      <c r="F52" s="1" t="s">
        <v>502</v>
      </c>
      <c r="G52" s="1" t="s">
        <v>503</v>
      </c>
      <c r="H52" s="1" t="s">
        <v>234</v>
      </c>
      <c r="I52" s="2">
        <v>2</v>
      </c>
      <c r="J52" s="1" t="s">
        <v>49</v>
      </c>
      <c r="K52" s="1" t="s">
        <v>107</v>
      </c>
      <c r="L52" s="2">
        <v>3074.17</v>
      </c>
      <c r="M52" s="2">
        <v>240</v>
      </c>
      <c r="N52" s="18">
        <v>42710</v>
      </c>
      <c r="O52" s="18">
        <v>43008</v>
      </c>
      <c r="P52" s="18">
        <v>31233</v>
      </c>
      <c r="Q52" s="1" t="s">
        <v>504</v>
      </c>
      <c r="R52" s="1" t="s">
        <v>107</v>
      </c>
      <c r="S52" s="1" t="s">
        <v>107</v>
      </c>
      <c r="T52" s="1" t="s">
        <v>109</v>
      </c>
      <c r="U52" s="1" t="s">
        <v>505</v>
      </c>
      <c r="V52" s="1" t="s">
        <v>506</v>
      </c>
      <c r="W52" s="1" t="s">
        <v>112</v>
      </c>
      <c r="X52" s="1" t="s">
        <v>113</v>
      </c>
      <c r="Y52" s="1" t="s">
        <v>114</v>
      </c>
      <c r="Z52" s="1" t="s">
        <v>115</v>
      </c>
      <c r="AA52" s="1" t="s">
        <v>115</v>
      </c>
      <c r="AB52" s="1" t="s">
        <v>115</v>
      </c>
      <c r="AC52" s="1" t="s">
        <v>507</v>
      </c>
      <c r="AD52" s="2">
        <v>737800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</row>
    <row r="53" spans="1:37">
      <c r="A53" s="1" t="s">
        <v>100</v>
      </c>
      <c r="B53" s="1" t="s">
        <v>101</v>
      </c>
      <c r="C53" s="25">
        <v>43895700</v>
      </c>
      <c r="D53" s="1" t="s">
        <v>509</v>
      </c>
      <c r="E53" s="1" t="s">
        <v>155</v>
      </c>
      <c r="F53" s="1" t="s">
        <v>510</v>
      </c>
      <c r="G53" s="1" t="s">
        <v>511</v>
      </c>
      <c r="H53" s="1" t="s">
        <v>377</v>
      </c>
      <c r="I53" s="2">
        <v>40</v>
      </c>
      <c r="J53" s="1" t="s">
        <v>167</v>
      </c>
      <c r="K53" s="1" t="s">
        <v>508</v>
      </c>
      <c r="L53" s="2">
        <v>3073.82</v>
      </c>
      <c r="M53" s="2">
        <v>240</v>
      </c>
      <c r="N53" s="18">
        <v>42388</v>
      </c>
      <c r="O53" s="18">
        <v>42631</v>
      </c>
      <c r="P53" s="18">
        <v>26191</v>
      </c>
      <c r="Q53" s="1" t="s">
        <v>122</v>
      </c>
      <c r="R53" s="1" t="s">
        <v>107</v>
      </c>
      <c r="S53" s="1" t="s">
        <v>107</v>
      </c>
      <c r="T53" s="1" t="s">
        <v>109</v>
      </c>
      <c r="U53" s="1" t="s">
        <v>512</v>
      </c>
      <c r="V53" s="1" t="s">
        <v>513</v>
      </c>
      <c r="W53" s="1" t="s">
        <v>112</v>
      </c>
      <c r="X53" s="1" t="s">
        <v>113</v>
      </c>
      <c r="Y53" s="1" t="s">
        <v>114</v>
      </c>
      <c r="Z53" s="1" t="s">
        <v>115</v>
      </c>
      <c r="AA53" s="1" t="s">
        <v>115</v>
      </c>
      <c r="AB53" s="1" t="s">
        <v>115</v>
      </c>
      <c r="AC53" s="1" t="s">
        <v>514</v>
      </c>
      <c r="AD53" s="2">
        <v>737717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</row>
    <row r="54" spans="1:37">
      <c r="A54" s="1" t="s">
        <v>100</v>
      </c>
      <c r="B54" s="1" t="s">
        <v>101</v>
      </c>
      <c r="C54" s="25">
        <v>43894184</v>
      </c>
      <c r="D54" s="1" t="s">
        <v>509</v>
      </c>
      <c r="E54" s="1" t="s">
        <v>515</v>
      </c>
      <c r="F54" s="1" t="s">
        <v>516</v>
      </c>
      <c r="G54" s="1" t="s">
        <v>517</v>
      </c>
      <c r="H54" s="1" t="s">
        <v>410</v>
      </c>
      <c r="I54" s="2">
        <v>33</v>
      </c>
      <c r="J54" s="1" t="s">
        <v>200</v>
      </c>
      <c r="K54" s="1" t="s">
        <v>107</v>
      </c>
      <c r="L54" s="2">
        <v>6930.7</v>
      </c>
      <c r="M54" s="2">
        <v>240</v>
      </c>
      <c r="N54" s="18">
        <v>42040</v>
      </c>
      <c r="O54" s="18">
        <v>42062</v>
      </c>
      <c r="P54" s="18">
        <v>28005</v>
      </c>
      <c r="Q54" s="1" t="s">
        <v>518</v>
      </c>
      <c r="R54" s="1" t="s">
        <v>107</v>
      </c>
      <c r="S54" s="1" t="s">
        <v>107</v>
      </c>
      <c r="T54" s="1" t="s">
        <v>109</v>
      </c>
      <c r="U54" s="1" t="s">
        <v>519</v>
      </c>
      <c r="V54" s="1" t="s">
        <v>520</v>
      </c>
      <c r="W54" s="1" t="s">
        <v>112</v>
      </c>
      <c r="X54" s="1" t="s">
        <v>126</v>
      </c>
      <c r="Y54" s="1" t="s">
        <v>114</v>
      </c>
      <c r="Z54" s="1" t="s">
        <v>115</v>
      </c>
      <c r="AA54" s="1" t="s">
        <v>115</v>
      </c>
      <c r="AB54" s="1" t="s">
        <v>115</v>
      </c>
      <c r="AC54" s="1" t="s">
        <v>521</v>
      </c>
      <c r="AD54" s="2">
        <v>1663367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</row>
    <row r="55" spans="1:37">
      <c r="A55" s="1" t="s">
        <v>100</v>
      </c>
      <c r="B55" s="1" t="s">
        <v>101</v>
      </c>
      <c r="C55" s="25">
        <v>43894313</v>
      </c>
      <c r="D55" s="1" t="s">
        <v>523</v>
      </c>
      <c r="E55" s="1" t="s">
        <v>524</v>
      </c>
      <c r="F55" s="1" t="s">
        <v>502</v>
      </c>
      <c r="G55" s="1" t="s">
        <v>525</v>
      </c>
      <c r="H55" s="1" t="s">
        <v>526</v>
      </c>
      <c r="I55" s="2">
        <v>36</v>
      </c>
      <c r="J55" s="1" t="s">
        <v>48</v>
      </c>
      <c r="K55" s="1" t="s">
        <v>522</v>
      </c>
      <c r="L55" s="2">
        <v>2456.25</v>
      </c>
      <c r="M55" s="2">
        <v>240</v>
      </c>
      <c r="N55" s="18">
        <v>41000</v>
      </c>
      <c r="O55" s="18">
        <v>41364</v>
      </c>
      <c r="P55" s="18">
        <v>26718</v>
      </c>
      <c r="Q55" s="1" t="s">
        <v>122</v>
      </c>
      <c r="R55" s="1" t="s">
        <v>107</v>
      </c>
      <c r="S55" s="1" t="s">
        <v>107</v>
      </c>
      <c r="T55" s="1" t="s">
        <v>123</v>
      </c>
      <c r="U55" s="1" t="s">
        <v>527</v>
      </c>
      <c r="V55" s="1" t="s">
        <v>528</v>
      </c>
      <c r="W55" s="1" t="s">
        <v>112</v>
      </c>
      <c r="X55" s="1" t="s">
        <v>136</v>
      </c>
      <c r="Y55" s="1" t="s">
        <v>323</v>
      </c>
      <c r="Z55" s="1" t="s">
        <v>115</v>
      </c>
      <c r="AA55" s="1" t="s">
        <v>115</v>
      </c>
      <c r="AB55" s="1" t="s">
        <v>115</v>
      </c>
      <c r="AC55" s="1" t="s">
        <v>529</v>
      </c>
      <c r="AD55" s="2">
        <v>589500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</row>
    <row r="56" spans="1:37">
      <c r="A56" s="1" t="s">
        <v>100</v>
      </c>
      <c r="B56" s="1" t="s">
        <v>101</v>
      </c>
      <c r="C56" s="25">
        <v>8201782</v>
      </c>
      <c r="D56" s="1" t="s">
        <v>523</v>
      </c>
      <c r="E56" s="1" t="s">
        <v>524</v>
      </c>
      <c r="F56" s="1" t="s">
        <v>531</v>
      </c>
      <c r="G56" s="1" t="s">
        <v>532</v>
      </c>
      <c r="H56" s="1" t="s">
        <v>533</v>
      </c>
      <c r="I56" s="2">
        <v>1</v>
      </c>
      <c r="J56" s="1" t="s">
        <v>534</v>
      </c>
      <c r="K56" s="1" t="s">
        <v>530</v>
      </c>
      <c r="L56" s="2">
        <v>3030.2</v>
      </c>
      <c r="M56" s="2">
        <v>240</v>
      </c>
      <c r="N56" s="18">
        <v>42021</v>
      </c>
      <c r="O56" s="18">
        <v>42308</v>
      </c>
      <c r="P56" s="18">
        <v>26120</v>
      </c>
      <c r="Q56" s="1" t="s">
        <v>122</v>
      </c>
      <c r="R56" s="1" t="s">
        <v>107</v>
      </c>
      <c r="S56" s="1" t="s">
        <v>107</v>
      </c>
      <c r="T56" s="1" t="s">
        <v>123</v>
      </c>
      <c r="U56" s="1" t="s">
        <v>535</v>
      </c>
      <c r="V56" s="1" t="s">
        <v>536</v>
      </c>
      <c r="W56" s="1" t="s">
        <v>112</v>
      </c>
      <c r="X56" s="1" t="s">
        <v>126</v>
      </c>
      <c r="Y56" s="1" t="s">
        <v>161</v>
      </c>
      <c r="Z56" s="1" t="s">
        <v>115</v>
      </c>
      <c r="AA56" s="1" t="s">
        <v>115</v>
      </c>
      <c r="AB56" s="1" t="s">
        <v>115</v>
      </c>
      <c r="AC56" s="1" t="s">
        <v>537</v>
      </c>
      <c r="AD56" s="2">
        <v>727248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</row>
    <row r="57" spans="1:37">
      <c r="A57" s="1" t="s">
        <v>100</v>
      </c>
      <c r="B57" s="1" t="s">
        <v>101</v>
      </c>
      <c r="C57" s="25">
        <v>43692069</v>
      </c>
      <c r="D57" s="1" t="s">
        <v>523</v>
      </c>
      <c r="E57" s="1" t="s">
        <v>206</v>
      </c>
      <c r="F57" s="1" t="s">
        <v>510</v>
      </c>
      <c r="G57" s="1" t="s">
        <v>538</v>
      </c>
      <c r="H57" s="1" t="s">
        <v>410</v>
      </c>
      <c r="I57" s="2">
        <v>33</v>
      </c>
      <c r="J57" s="1" t="s">
        <v>200</v>
      </c>
      <c r="K57" s="1" t="s">
        <v>107</v>
      </c>
      <c r="L57" s="2">
        <v>3790.75</v>
      </c>
      <c r="M57" s="2">
        <v>240</v>
      </c>
      <c r="N57" s="18">
        <v>41809</v>
      </c>
      <c r="O57" s="18">
        <v>41882</v>
      </c>
      <c r="P57" s="18">
        <v>24758</v>
      </c>
      <c r="Q57" s="1" t="s">
        <v>122</v>
      </c>
      <c r="R57" s="1" t="s">
        <v>107</v>
      </c>
      <c r="S57" s="1" t="s">
        <v>107</v>
      </c>
      <c r="T57" s="1" t="s">
        <v>109</v>
      </c>
      <c r="U57" s="1" t="s">
        <v>539</v>
      </c>
      <c r="V57" s="1" t="s">
        <v>540</v>
      </c>
      <c r="W57" s="1" t="s">
        <v>112</v>
      </c>
      <c r="X57" s="1" t="s">
        <v>126</v>
      </c>
      <c r="Y57" s="1" t="s">
        <v>161</v>
      </c>
      <c r="Z57" s="1" t="s">
        <v>115</v>
      </c>
      <c r="AA57" s="1" t="s">
        <v>115</v>
      </c>
      <c r="AB57" s="1" t="s">
        <v>115</v>
      </c>
      <c r="AC57" s="1" t="s">
        <v>541</v>
      </c>
      <c r="AD57" s="2">
        <v>909780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</row>
    <row r="58" spans="1:37">
      <c r="A58" s="1" t="s">
        <v>100</v>
      </c>
      <c r="B58" s="1" t="s">
        <v>101</v>
      </c>
      <c r="C58" s="25">
        <v>92130232</v>
      </c>
      <c r="D58" s="1" t="s">
        <v>542</v>
      </c>
      <c r="E58" s="1" t="s">
        <v>543</v>
      </c>
      <c r="F58" s="1" t="s">
        <v>544</v>
      </c>
      <c r="G58" s="1" t="s">
        <v>545</v>
      </c>
      <c r="H58" s="1" t="s">
        <v>133</v>
      </c>
      <c r="I58" s="2">
        <v>2</v>
      </c>
      <c r="J58" s="1" t="s">
        <v>49</v>
      </c>
      <c r="K58" s="1" t="s">
        <v>107</v>
      </c>
      <c r="L58" s="2">
        <v>3073.82</v>
      </c>
      <c r="M58" s="2">
        <v>240</v>
      </c>
      <c r="N58" s="18">
        <v>42138</v>
      </c>
      <c r="O58" s="18">
        <v>42308</v>
      </c>
      <c r="P58" s="18">
        <v>26919</v>
      </c>
      <c r="Q58" s="1" t="s">
        <v>122</v>
      </c>
      <c r="R58" s="1" t="s">
        <v>107</v>
      </c>
      <c r="S58" s="1" t="s">
        <v>107</v>
      </c>
      <c r="T58" s="1" t="s">
        <v>123</v>
      </c>
      <c r="U58" s="1" t="s">
        <v>546</v>
      </c>
      <c r="V58" s="1" t="s">
        <v>547</v>
      </c>
      <c r="W58" s="1" t="s">
        <v>112</v>
      </c>
      <c r="X58" s="1" t="s">
        <v>136</v>
      </c>
      <c r="Y58" s="1" t="s">
        <v>114</v>
      </c>
      <c r="Z58" s="1" t="s">
        <v>115</v>
      </c>
      <c r="AA58" s="1" t="s">
        <v>115</v>
      </c>
      <c r="AB58" s="1" t="s">
        <v>115</v>
      </c>
      <c r="AC58" s="1" t="s">
        <v>548</v>
      </c>
      <c r="AD58" s="2">
        <v>737717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</row>
    <row r="59" spans="1:37">
      <c r="A59" s="1" t="s">
        <v>100</v>
      </c>
      <c r="B59" s="1" t="s">
        <v>101</v>
      </c>
      <c r="C59" s="25">
        <v>1040495045</v>
      </c>
      <c r="D59" s="1" t="s">
        <v>549</v>
      </c>
      <c r="E59" s="1" t="s">
        <v>289</v>
      </c>
      <c r="F59" s="1" t="s">
        <v>550</v>
      </c>
      <c r="G59" s="1" t="s">
        <v>551</v>
      </c>
      <c r="H59" s="1" t="s">
        <v>552</v>
      </c>
      <c r="I59" s="2">
        <v>33</v>
      </c>
      <c r="J59" s="1" t="s">
        <v>200</v>
      </c>
      <c r="K59" s="1" t="s">
        <v>107</v>
      </c>
      <c r="L59" s="2">
        <v>4904.17</v>
      </c>
      <c r="M59" s="2">
        <v>240</v>
      </c>
      <c r="N59" s="18">
        <v>42767</v>
      </c>
      <c r="O59" s="18">
        <v>42794</v>
      </c>
      <c r="P59" s="18">
        <v>32082</v>
      </c>
      <c r="Q59" s="1" t="s">
        <v>122</v>
      </c>
      <c r="R59" s="1" t="s">
        <v>107</v>
      </c>
      <c r="S59" s="1" t="s">
        <v>107</v>
      </c>
      <c r="T59" s="1" t="s">
        <v>109</v>
      </c>
      <c r="U59" s="1" t="s">
        <v>553</v>
      </c>
      <c r="V59" s="1" t="s">
        <v>554</v>
      </c>
      <c r="W59" s="1" t="s">
        <v>112</v>
      </c>
      <c r="X59" s="1" t="s">
        <v>113</v>
      </c>
      <c r="Y59" s="1" t="s">
        <v>153</v>
      </c>
      <c r="Z59" s="1" t="s">
        <v>115</v>
      </c>
      <c r="AA59" s="1" t="s">
        <v>115</v>
      </c>
      <c r="AB59" s="1" t="s">
        <v>115</v>
      </c>
      <c r="AC59" s="1" t="s">
        <v>555</v>
      </c>
      <c r="AD59" s="2">
        <v>1177000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</row>
    <row r="60" spans="1:37">
      <c r="A60" s="1" t="s">
        <v>100</v>
      </c>
      <c r="B60" s="1" t="s">
        <v>101</v>
      </c>
      <c r="C60" s="25">
        <v>92256975</v>
      </c>
      <c r="D60" s="1" t="s">
        <v>556</v>
      </c>
      <c r="E60" s="1" t="s">
        <v>557</v>
      </c>
      <c r="F60" s="1" t="s">
        <v>430</v>
      </c>
      <c r="G60" s="1" t="s">
        <v>558</v>
      </c>
      <c r="H60" s="1" t="s">
        <v>559</v>
      </c>
      <c r="I60" s="2">
        <v>36</v>
      </c>
      <c r="J60" s="1" t="s">
        <v>48</v>
      </c>
      <c r="K60" s="1" t="s">
        <v>107</v>
      </c>
      <c r="L60" s="2">
        <v>2456.25</v>
      </c>
      <c r="M60" s="2">
        <v>240</v>
      </c>
      <c r="N60" s="18">
        <v>41507</v>
      </c>
      <c r="O60" s="18">
        <v>41638</v>
      </c>
      <c r="P60" s="18">
        <v>25258</v>
      </c>
      <c r="Q60" s="1" t="s">
        <v>122</v>
      </c>
      <c r="R60" s="1" t="s">
        <v>107</v>
      </c>
      <c r="S60" s="1" t="s">
        <v>107</v>
      </c>
      <c r="T60" s="1" t="s">
        <v>123</v>
      </c>
      <c r="U60" s="1" t="s">
        <v>560</v>
      </c>
      <c r="V60" s="1" t="s">
        <v>561</v>
      </c>
      <c r="W60" s="1" t="s">
        <v>112</v>
      </c>
      <c r="X60" s="1" t="s">
        <v>126</v>
      </c>
      <c r="Y60" s="1" t="s">
        <v>161</v>
      </c>
      <c r="Z60" s="1" t="s">
        <v>115</v>
      </c>
      <c r="AA60" s="1" t="s">
        <v>115</v>
      </c>
      <c r="AB60" s="1" t="s">
        <v>115</v>
      </c>
      <c r="AC60" s="1" t="s">
        <v>562</v>
      </c>
      <c r="AD60" s="2">
        <v>589500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</row>
    <row r="61" spans="1:37">
      <c r="A61" s="1" t="s">
        <v>100</v>
      </c>
      <c r="B61" s="1" t="s">
        <v>101</v>
      </c>
      <c r="C61" s="25">
        <v>43692335</v>
      </c>
      <c r="D61" s="1" t="s">
        <v>556</v>
      </c>
      <c r="E61" s="1" t="s">
        <v>326</v>
      </c>
      <c r="F61" s="1" t="s">
        <v>564</v>
      </c>
      <c r="G61" s="1" t="s">
        <v>565</v>
      </c>
      <c r="H61" s="1" t="s">
        <v>566</v>
      </c>
      <c r="I61" s="2">
        <v>2</v>
      </c>
      <c r="J61" s="1" t="s">
        <v>49</v>
      </c>
      <c r="K61" s="1" t="s">
        <v>563</v>
      </c>
      <c r="L61" s="2">
        <v>2456.25</v>
      </c>
      <c r="M61" s="2">
        <v>240</v>
      </c>
      <c r="N61" s="18">
        <v>41010</v>
      </c>
      <c r="O61" s="18">
        <v>41226</v>
      </c>
      <c r="P61" s="18">
        <v>22829</v>
      </c>
      <c r="Q61" s="1" t="s">
        <v>122</v>
      </c>
      <c r="R61" s="1" t="s">
        <v>107</v>
      </c>
      <c r="S61" s="1" t="s">
        <v>107</v>
      </c>
      <c r="T61" s="1" t="s">
        <v>109</v>
      </c>
      <c r="U61" s="1" t="s">
        <v>567</v>
      </c>
      <c r="V61" s="1" t="s">
        <v>568</v>
      </c>
      <c r="W61" s="1" t="s">
        <v>112</v>
      </c>
      <c r="X61" s="1" t="s">
        <v>126</v>
      </c>
      <c r="Y61" s="1" t="s">
        <v>323</v>
      </c>
      <c r="Z61" s="1" t="s">
        <v>115</v>
      </c>
      <c r="AA61" s="1" t="s">
        <v>115</v>
      </c>
      <c r="AB61" s="1" t="s">
        <v>115</v>
      </c>
      <c r="AC61" s="1" t="s">
        <v>569</v>
      </c>
      <c r="AD61" s="2">
        <v>589500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</row>
    <row r="62" spans="1:37">
      <c r="A62" s="1" t="s">
        <v>100</v>
      </c>
      <c r="B62" s="1" t="s">
        <v>101</v>
      </c>
      <c r="C62" s="25">
        <v>43694418</v>
      </c>
      <c r="D62" s="1" t="s">
        <v>570</v>
      </c>
      <c r="E62" s="1" t="s">
        <v>571</v>
      </c>
      <c r="F62" s="1" t="s">
        <v>572</v>
      </c>
      <c r="G62" s="1" t="s">
        <v>573</v>
      </c>
      <c r="H62" s="1" t="s">
        <v>141</v>
      </c>
      <c r="I62" s="2">
        <v>36</v>
      </c>
      <c r="J62" s="1" t="s">
        <v>48</v>
      </c>
      <c r="K62" s="1" t="s">
        <v>107</v>
      </c>
      <c r="L62" s="2">
        <v>3073.82</v>
      </c>
      <c r="M62" s="2">
        <v>240</v>
      </c>
      <c r="N62" s="18">
        <v>42438</v>
      </c>
      <c r="O62" s="18">
        <v>42631</v>
      </c>
      <c r="P62" s="18">
        <v>23169</v>
      </c>
      <c r="Q62" s="1" t="s">
        <v>122</v>
      </c>
      <c r="R62" s="1" t="s">
        <v>107</v>
      </c>
      <c r="S62" s="1" t="s">
        <v>107</v>
      </c>
      <c r="T62" s="1" t="s">
        <v>109</v>
      </c>
      <c r="U62" s="1" t="s">
        <v>574</v>
      </c>
      <c r="V62" s="1" t="s">
        <v>575</v>
      </c>
      <c r="W62" s="1" t="s">
        <v>112</v>
      </c>
      <c r="X62" s="1" t="s">
        <v>113</v>
      </c>
      <c r="Y62" s="1" t="s">
        <v>114</v>
      </c>
      <c r="Z62" s="1" t="s">
        <v>115</v>
      </c>
      <c r="AA62" s="1" t="s">
        <v>115</v>
      </c>
      <c r="AB62" s="1" t="s">
        <v>115</v>
      </c>
      <c r="AC62" s="1" t="s">
        <v>576</v>
      </c>
      <c r="AD62" s="2">
        <v>737717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</row>
    <row r="63" spans="1:37">
      <c r="A63" s="1" t="s">
        <v>100</v>
      </c>
      <c r="B63" s="1" t="s">
        <v>101</v>
      </c>
      <c r="C63" s="25">
        <v>33209468</v>
      </c>
      <c r="D63" s="1" t="s">
        <v>577</v>
      </c>
      <c r="E63" s="1" t="s">
        <v>578</v>
      </c>
      <c r="F63" s="1" t="s">
        <v>579</v>
      </c>
      <c r="G63" s="1" t="s">
        <v>580</v>
      </c>
      <c r="H63" s="1" t="s">
        <v>581</v>
      </c>
      <c r="I63" s="2">
        <v>13</v>
      </c>
      <c r="J63" s="1" t="s">
        <v>582</v>
      </c>
      <c r="K63" s="1" t="s">
        <v>107</v>
      </c>
      <c r="L63" s="2">
        <v>5416.67</v>
      </c>
      <c r="M63" s="2">
        <v>240</v>
      </c>
      <c r="N63" s="18">
        <v>42448</v>
      </c>
      <c r="O63" s="18">
        <v>42614</v>
      </c>
      <c r="P63" s="18">
        <v>27412</v>
      </c>
      <c r="Q63" s="1" t="s">
        <v>209</v>
      </c>
      <c r="R63" s="1" t="s">
        <v>107</v>
      </c>
      <c r="S63" s="1" t="s">
        <v>107</v>
      </c>
      <c r="T63" s="1" t="s">
        <v>109</v>
      </c>
      <c r="U63" s="1" t="s">
        <v>583</v>
      </c>
      <c r="V63" s="1" t="s">
        <v>584</v>
      </c>
      <c r="W63" s="1" t="s">
        <v>112</v>
      </c>
      <c r="X63" s="1" t="s">
        <v>136</v>
      </c>
      <c r="Y63" s="1" t="s">
        <v>153</v>
      </c>
      <c r="Z63" s="1" t="s">
        <v>115</v>
      </c>
      <c r="AA63" s="1" t="s">
        <v>115</v>
      </c>
      <c r="AB63" s="1" t="s">
        <v>115</v>
      </c>
      <c r="AC63" s="1" t="s">
        <v>585</v>
      </c>
      <c r="AD63" s="2">
        <v>1300000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</row>
    <row r="64" spans="1:37">
      <c r="A64" s="1" t="s">
        <v>100</v>
      </c>
      <c r="B64" s="1" t="s">
        <v>101</v>
      </c>
      <c r="C64" s="25">
        <v>8364803</v>
      </c>
      <c r="D64" s="1" t="s">
        <v>577</v>
      </c>
      <c r="E64" s="1" t="s">
        <v>587</v>
      </c>
      <c r="F64" s="1" t="s">
        <v>588</v>
      </c>
      <c r="G64" s="1" t="s">
        <v>589</v>
      </c>
      <c r="H64" s="1" t="s">
        <v>141</v>
      </c>
      <c r="I64" s="2">
        <v>36</v>
      </c>
      <c r="J64" s="1" t="s">
        <v>48</v>
      </c>
      <c r="K64" s="1" t="s">
        <v>586</v>
      </c>
      <c r="L64" s="2">
        <v>3073.82</v>
      </c>
      <c r="M64" s="2">
        <v>240</v>
      </c>
      <c r="N64" s="18">
        <v>42390</v>
      </c>
      <c r="O64" s="18">
        <v>42631</v>
      </c>
      <c r="P64" s="18">
        <v>31160</v>
      </c>
      <c r="Q64" s="1" t="s">
        <v>122</v>
      </c>
      <c r="R64" s="1" t="s">
        <v>107</v>
      </c>
      <c r="S64" s="1" t="s">
        <v>107</v>
      </c>
      <c r="T64" s="1" t="s">
        <v>123</v>
      </c>
      <c r="U64" s="1" t="s">
        <v>371</v>
      </c>
      <c r="V64" s="1" t="s">
        <v>590</v>
      </c>
      <c r="W64" s="1" t="s">
        <v>112</v>
      </c>
      <c r="X64" s="1" t="s">
        <v>286</v>
      </c>
      <c r="Y64" s="1" t="s">
        <v>114</v>
      </c>
      <c r="Z64" s="1" t="s">
        <v>115</v>
      </c>
      <c r="AA64" s="1" t="s">
        <v>115</v>
      </c>
      <c r="AB64" s="1" t="s">
        <v>115</v>
      </c>
      <c r="AC64" s="1" t="s">
        <v>591</v>
      </c>
      <c r="AD64" s="2">
        <v>737717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</row>
    <row r="65" spans="1:37">
      <c r="A65" s="1" t="s">
        <v>100</v>
      </c>
      <c r="B65" s="1" t="s">
        <v>101</v>
      </c>
      <c r="C65" s="25">
        <v>92128539</v>
      </c>
      <c r="D65" s="1" t="s">
        <v>577</v>
      </c>
      <c r="E65" s="1" t="s">
        <v>592</v>
      </c>
      <c r="F65" s="1" t="s">
        <v>593</v>
      </c>
      <c r="G65" s="1" t="s">
        <v>594</v>
      </c>
      <c r="H65" s="1" t="s">
        <v>141</v>
      </c>
      <c r="I65" s="2">
        <v>36</v>
      </c>
      <c r="J65" s="1" t="s">
        <v>48</v>
      </c>
      <c r="K65" s="1" t="s">
        <v>107</v>
      </c>
      <c r="L65" s="2">
        <v>3073.82</v>
      </c>
      <c r="M65" s="2">
        <v>240</v>
      </c>
      <c r="N65" s="18">
        <v>42021</v>
      </c>
      <c r="O65" s="18">
        <v>42301</v>
      </c>
      <c r="P65" s="18">
        <v>27290</v>
      </c>
      <c r="Q65" s="1" t="s">
        <v>122</v>
      </c>
      <c r="R65" s="1" t="s">
        <v>107</v>
      </c>
      <c r="S65" s="1" t="s">
        <v>107</v>
      </c>
      <c r="T65" s="1" t="s">
        <v>123</v>
      </c>
      <c r="U65" s="1" t="s">
        <v>371</v>
      </c>
      <c r="V65" s="1" t="s">
        <v>595</v>
      </c>
      <c r="W65" s="1" t="s">
        <v>112</v>
      </c>
      <c r="X65" s="1" t="s">
        <v>126</v>
      </c>
      <c r="Y65" s="1" t="s">
        <v>228</v>
      </c>
      <c r="Z65" s="1" t="s">
        <v>115</v>
      </c>
      <c r="AA65" s="1" t="s">
        <v>115</v>
      </c>
      <c r="AB65" s="1" t="s">
        <v>115</v>
      </c>
      <c r="AC65" s="1" t="s">
        <v>596</v>
      </c>
      <c r="AD65" s="2">
        <v>737717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</row>
    <row r="66" spans="1:37">
      <c r="A66" s="1" t="s">
        <v>100</v>
      </c>
      <c r="B66" s="1" t="s">
        <v>101</v>
      </c>
      <c r="C66" s="25">
        <v>1007745681</v>
      </c>
      <c r="D66" s="1" t="s">
        <v>597</v>
      </c>
      <c r="E66" s="1" t="s">
        <v>598</v>
      </c>
      <c r="F66" s="1" t="s">
        <v>599</v>
      </c>
      <c r="G66" s="1" t="s">
        <v>600</v>
      </c>
      <c r="H66" s="1" t="s">
        <v>601</v>
      </c>
      <c r="I66" s="2">
        <v>33</v>
      </c>
      <c r="J66" s="1" t="s">
        <v>200</v>
      </c>
      <c r="K66" s="1" t="s">
        <v>107</v>
      </c>
      <c r="L66" s="2">
        <v>5000</v>
      </c>
      <c r="M66" s="2">
        <v>240</v>
      </c>
      <c r="N66" s="18">
        <v>42468</v>
      </c>
      <c r="O66" s="18">
        <v>42692</v>
      </c>
      <c r="P66" s="18">
        <v>34343</v>
      </c>
      <c r="Q66" s="1" t="s">
        <v>122</v>
      </c>
      <c r="R66" s="1" t="s">
        <v>107</v>
      </c>
      <c r="S66" s="1" t="s">
        <v>107</v>
      </c>
      <c r="T66" s="1" t="s">
        <v>109</v>
      </c>
      <c r="U66" s="1" t="s">
        <v>602</v>
      </c>
      <c r="V66" s="1" t="s">
        <v>603</v>
      </c>
      <c r="W66" s="1" t="s">
        <v>112</v>
      </c>
      <c r="X66" s="1" t="s">
        <v>332</v>
      </c>
      <c r="Y66" s="1" t="s">
        <v>153</v>
      </c>
      <c r="Z66" s="1" t="s">
        <v>115</v>
      </c>
      <c r="AA66" s="1" t="s">
        <v>115</v>
      </c>
      <c r="AB66" s="1" t="s">
        <v>115</v>
      </c>
      <c r="AC66" s="1" t="s">
        <v>604</v>
      </c>
      <c r="AD66" s="2">
        <v>1200000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</row>
    <row r="67" spans="1:37">
      <c r="A67" s="1" t="s">
        <v>100</v>
      </c>
      <c r="B67" s="1" t="s">
        <v>101</v>
      </c>
      <c r="C67" s="25">
        <v>1104377363</v>
      </c>
      <c r="D67" s="1" t="s">
        <v>605</v>
      </c>
      <c r="E67" s="1" t="s">
        <v>606</v>
      </c>
      <c r="F67" s="1" t="s">
        <v>593</v>
      </c>
      <c r="G67" s="1" t="s">
        <v>607</v>
      </c>
      <c r="H67" s="1" t="s">
        <v>150</v>
      </c>
      <c r="I67" s="2">
        <v>2</v>
      </c>
      <c r="J67" s="1" t="s">
        <v>49</v>
      </c>
      <c r="K67" s="1" t="s">
        <v>107</v>
      </c>
      <c r="L67" s="2">
        <v>3073.82</v>
      </c>
      <c r="M67" s="2">
        <v>240</v>
      </c>
      <c r="N67" s="18">
        <v>41682</v>
      </c>
      <c r="O67" s="18">
        <v>41882</v>
      </c>
      <c r="P67" s="18">
        <v>32436</v>
      </c>
      <c r="Q67" s="1" t="s">
        <v>608</v>
      </c>
      <c r="R67" s="1" t="s">
        <v>107</v>
      </c>
      <c r="S67" s="1" t="s">
        <v>107</v>
      </c>
      <c r="T67" s="1" t="s">
        <v>123</v>
      </c>
      <c r="U67" s="1" t="s">
        <v>609</v>
      </c>
      <c r="V67" s="1" t="s">
        <v>610</v>
      </c>
      <c r="W67" s="1" t="s">
        <v>112</v>
      </c>
      <c r="X67" s="1" t="s">
        <v>126</v>
      </c>
      <c r="Y67" s="1" t="s">
        <v>153</v>
      </c>
      <c r="Z67" s="1" t="s">
        <v>115</v>
      </c>
      <c r="AA67" s="1" t="s">
        <v>115</v>
      </c>
      <c r="AB67" s="1" t="s">
        <v>115</v>
      </c>
      <c r="AC67" s="1" t="s">
        <v>611</v>
      </c>
      <c r="AD67" s="2">
        <v>737717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</row>
    <row r="68" spans="1:37">
      <c r="A68" s="1" t="s">
        <v>100</v>
      </c>
      <c r="B68" s="1" t="s">
        <v>101</v>
      </c>
      <c r="C68" s="25">
        <v>1040503859</v>
      </c>
      <c r="D68" s="1" t="s">
        <v>613</v>
      </c>
      <c r="E68" s="1" t="s">
        <v>263</v>
      </c>
      <c r="F68" s="1" t="s">
        <v>104</v>
      </c>
      <c r="G68" s="1" t="s">
        <v>614</v>
      </c>
      <c r="H68" s="1" t="s">
        <v>615</v>
      </c>
      <c r="I68" s="2">
        <v>33</v>
      </c>
      <c r="J68" s="1" t="s">
        <v>200</v>
      </c>
      <c r="K68" s="1" t="s">
        <v>612</v>
      </c>
      <c r="L68" s="2">
        <v>2456.25</v>
      </c>
      <c r="M68" s="2">
        <v>240</v>
      </c>
      <c r="N68" s="18">
        <v>41015</v>
      </c>
      <c r="O68" s="18">
        <v>41258</v>
      </c>
      <c r="P68" s="18">
        <v>33230</v>
      </c>
      <c r="Q68" s="1" t="s">
        <v>122</v>
      </c>
      <c r="R68" s="1" t="s">
        <v>107</v>
      </c>
      <c r="S68" s="1" t="s">
        <v>107</v>
      </c>
      <c r="T68" s="1" t="s">
        <v>109</v>
      </c>
      <c r="U68" s="1" t="s">
        <v>616</v>
      </c>
      <c r="V68" s="1" t="s">
        <v>617</v>
      </c>
      <c r="W68" s="1" t="s">
        <v>112</v>
      </c>
      <c r="X68" s="1" t="s">
        <v>332</v>
      </c>
      <c r="Y68" s="1" t="s">
        <v>114</v>
      </c>
      <c r="Z68" s="1" t="s">
        <v>115</v>
      </c>
      <c r="AA68" s="1" t="s">
        <v>115</v>
      </c>
      <c r="AB68" s="1" t="s">
        <v>115</v>
      </c>
      <c r="AC68" s="1" t="s">
        <v>618</v>
      </c>
      <c r="AD68" s="2">
        <v>589500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</row>
    <row r="69" spans="1:37">
      <c r="A69" s="1" t="s">
        <v>100</v>
      </c>
      <c r="B69" s="1" t="s">
        <v>101</v>
      </c>
      <c r="C69" s="25">
        <v>1040490960</v>
      </c>
      <c r="D69" s="1" t="s">
        <v>620</v>
      </c>
      <c r="E69" s="1" t="s">
        <v>621</v>
      </c>
      <c r="F69" s="1" t="s">
        <v>622</v>
      </c>
      <c r="G69" s="1" t="s">
        <v>623</v>
      </c>
      <c r="H69" s="1" t="s">
        <v>624</v>
      </c>
      <c r="I69" s="2">
        <v>33</v>
      </c>
      <c r="J69" s="1" t="s">
        <v>200</v>
      </c>
      <c r="K69" s="1" t="s">
        <v>619</v>
      </c>
      <c r="L69" s="2">
        <v>3627.51</v>
      </c>
      <c r="M69" s="2">
        <v>240</v>
      </c>
      <c r="N69" s="18">
        <v>41314</v>
      </c>
      <c r="O69" s="18">
        <v>41485</v>
      </c>
      <c r="P69" s="18">
        <v>31523</v>
      </c>
      <c r="Q69" s="1" t="s">
        <v>122</v>
      </c>
      <c r="R69" s="1" t="s">
        <v>107</v>
      </c>
      <c r="S69" s="1" t="s">
        <v>107</v>
      </c>
      <c r="T69" s="1" t="s">
        <v>109</v>
      </c>
      <c r="U69" s="1" t="s">
        <v>625</v>
      </c>
      <c r="V69" s="1" t="s">
        <v>626</v>
      </c>
      <c r="W69" s="1" t="s">
        <v>112</v>
      </c>
      <c r="X69" s="1" t="s">
        <v>126</v>
      </c>
      <c r="Y69" s="1" t="s">
        <v>161</v>
      </c>
      <c r="Z69" s="1" t="s">
        <v>115</v>
      </c>
      <c r="AA69" s="1" t="s">
        <v>115</v>
      </c>
      <c r="AB69" s="1" t="s">
        <v>115</v>
      </c>
      <c r="AC69" s="1" t="s">
        <v>627</v>
      </c>
      <c r="AD69" s="2">
        <v>870603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</row>
    <row r="70" spans="1:37">
      <c r="A70" s="1" t="s">
        <v>100</v>
      </c>
      <c r="B70" s="1" t="s">
        <v>101</v>
      </c>
      <c r="C70" s="25">
        <v>1040512209</v>
      </c>
      <c r="D70" s="1" t="s">
        <v>628</v>
      </c>
      <c r="E70" s="1" t="s">
        <v>629</v>
      </c>
      <c r="F70" s="1" t="s">
        <v>564</v>
      </c>
      <c r="G70" s="1" t="s">
        <v>630</v>
      </c>
      <c r="H70" s="1" t="s">
        <v>410</v>
      </c>
      <c r="I70" s="2">
        <v>33</v>
      </c>
      <c r="J70" s="1" t="s">
        <v>200</v>
      </c>
      <c r="K70" s="1" t="s">
        <v>107</v>
      </c>
      <c r="L70" s="2">
        <v>3790.75</v>
      </c>
      <c r="M70" s="2">
        <v>240</v>
      </c>
      <c r="N70" s="18">
        <v>41806</v>
      </c>
      <c r="O70" s="18">
        <v>41882</v>
      </c>
      <c r="P70" s="18">
        <v>34550</v>
      </c>
      <c r="Q70" s="1" t="s">
        <v>122</v>
      </c>
      <c r="R70" s="1" t="s">
        <v>107</v>
      </c>
      <c r="S70" s="1" t="s">
        <v>107</v>
      </c>
      <c r="T70" s="1" t="s">
        <v>109</v>
      </c>
      <c r="U70" s="1" t="s">
        <v>371</v>
      </c>
      <c r="V70" s="1" t="s">
        <v>631</v>
      </c>
      <c r="W70" s="1" t="s">
        <v>112</v>
      </c>
      <c r="X70" s="1" t="s">
        <v>126</v>
      </c>
      <c r="Y70" s="1" t="s">
        <v>153</v>
      </c>
      <c r="Z70" s="1" t="s">
        <v>115</v>
      </c>
      <c r="AA70" s="1" t="s">
        <v>115</v>
      </c>
      <c r="AB70" s="1" t="s">
        <v>115</v>
      </c>
      <c r="AC70" s="1" t="s">
        <v>632</v>
      </c>
      <c r="AD70" s="2">
        <v>909780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</row>
    <row r="71" spans="1:37">
      <c r="A71" s="1" t="s">
        <v>100</v>
      </c>
      <c r="B71" s="1" t="s">
        <v>101</v>
      </c>
      <c r="C71" s="25">
        <v>39275827</v>
      </c>
      <c r="D71" s="1" t="s">
        <v>633</v>
      </c>
      <c r="E71" s="1" t="s">
        <v>273</v>
      </c>
      <c r="F71" s="1" t="s">
        <v>634</v>
      </c>
      <c r="G71" s="1" t="s">
        <v>635</v>
      </c>
      <c r="H71" s="1" t="s">
        <v>636</v>
      </c>
      <c r="I71" s="2">
        <v>33</v>
      </c>
      <c r="J71" s="1" t="s">
        <v>200</v>
      </c>
      <c r="K71" s="1" t="s">
        <v>107</v>
      </c>
      <c r="L71" s="2">
        <v>2916.67</v>
      </c>
      <c r="M71" s="2">
        <v>240</v>
      </c>
      <c r="N71" s="18">
        <v>42468</v>
      </c>
      <c r="O71" s="18">
        <v>42692</v>
      </c>
      <c r="P71" s="18">
        <v>26657</v>
      </c>
      <c r="Q71" s="1" t="s">
        <v>637</v>
      </c>
      <c r="R71" s="1" t="s">
        <v>107</v>
      </c>
      <c r="S71" s="1" t="s">
        <v>107</v>
      </c>
      <c r="T71" s="1" t="s">
        <v>109</v>
      </c>
      <c r="U71" s="1" t="s">
        <v>638</v>
      </c>
      <c r="V71" s="1" t="s">
        <v>639</v>
      </c>
      <c r="W71" s="1" t="s">
        <v>112</v>
      </c>
      <c r="X71" s="1" t="s">
        <v>113</v>
      </c>
      <c r="Y71" s="1" t="s">
        <v>114</v>
      </c>
      <c r="Z71" s="1" t="s">
        <v>115</v>
      </c>
      <c r="AA71" s="1" t="s">
        <v>115</v>
      </c>
      <c r="AB71" s="1" t="s">
        <v>115</v>
      </c>
      <c r="AC71" s="1" t="s">
        <v>640</v>
      </c>
      <c r="AD71" s="2">
        <v>700000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</row>
    <row r="72" spans="1:37">
      <c r="A72" s="1" t="s">
        <v>100</v>
      </c>
      <c r="B72" s="1" t="s">
        <v>101</v>
      </c>
      <c r="C72" s="25">
        <v>1040491350</v>
      </c>
      <c r="D72" s="1" t="s">
        <v>641</v>
      </c>
      <c r="E72" s="1" t="s">
        <v>642</v>
      </c>
      <c r="F72" s="1" t="s">
        <v>643</v>
      </c>
      <c r="G72" s="1" t="s">
        <v>36</v>
      </c>
      <c r="H72" s="1" t="s">
        <v>141</v>
      </c>
      <c r="I72" s="2">
        <v>36</v>
      </c>
      <c r="J72" s="1" t="s">
        <v>48</v>
      </c>
      <c r="K72" s="1" t="s">
        <v>107</v>
      </c>
      <c r="L72" s="2">
        <v>3657.51</v>
      </c>
      <c r="M72" s="2">
        <v>240</v>
      </c>
      <c r="N72" s="18">
        <v>43840</v>
      </c>
      <c r="O72" s="19"/>
      <c r="P72" s="18">
        <v>31630</v>
      </c>
      <c r="Q72" s="1" t="s">
        <v>122</v>
      </c>
      <c r="R72" s="1" t="s">
        <v>107</v>
      </c>
      <c r="S72" s="1" t="s">
        <v>107</v>
      </c>
      <c r="T72" s="1" t="s">
        <v>123</v>
      </c>
      <c r="U72" s="1" t="s">
        <v>644</v>
      </c>
      <c r="V72" s="1" t="s">
        <v>645</v>
      </c>
      <c r="W72" s="1" t="s">
        <v>112</v>
      </c>
      <c r="X72" s="1" t="s">
        <v>113</v>
      </c>
      <c r="Y72" s="1" t="s">
        <v>228</v>
      </c>
      <c r="Z72" s="1" t="s">
        <v>115</v>
      </c>
      <c r="AA72" s="1" t="s">
        <v>115</v>
      </c>
      <c r="AB72" s="1" t="s">
        <v>115</v>
      </c>
      <c r="AC72" s="1" t="s">
        <v>646</v>
      </c>
      <c r="AD72" s="2">
        <v>877803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</row>
    <row r="73" spans="1:37">
      <c r="A73" s="1" t="s">
        <v>100</v>
      </c>
      <c r="B73" s="1" t="s">
        <v>101</v>
      </c>
      <c r="C73" s="25">
        <v>6796858</v>
      </c>
      <c r="D73" s="1" t="s">
        <v>648</v>
      </c>
      <c r="E73" s="1" t="s">
        <v>146</v>
      </c>
      <c r="F73" s="1" t="s">
        <v>207</v>
      </c>
      <c r="G73" s="1" t="s">
        <v>649</v>
      </c>
      <c r="H73" s="1" t="s">
        <v>650</v>
      </c>
      <c r="I73" s="2">
        <v>36</v>
      </c>
      <c r="J73" s="1" t="s">
        <v>48</v>
      </c>
      <c r="K73" s="1" t="s">
        <v>647</v>
      </c>
      <c r="L73" s="2">
        <v>3073.82</v>
      </c>
      <c r="M73" s="2">
        <v>240</v>
      </c>
      <c r="N73" s="18">
        <v>41000</v>
      </c>
      <c r="O73" s="18">
        <v>42308</v>
      </c>
      <c r="P73" s="18">
        <v>20306</v>
      </c>
      <c r="Q73" s="1" t="s">
        <v>122</v>
      </c>
      <c r="R73" s="1" t="s">
        <v>107</v>
      </c>
      <c r="S73" s="1" t="s">
        <v>107</v>
      </c>
      <c r="T73" s="1" t="s">
        <v>123</v>
      </c>
      <c r="U73" s="1" t="s">
        <v>651</v>
      </c>
      <c r="V73" s="1" t="s">
        <v>652</v>
      </c>
      <c r="W73" s="1" t="s">
        <v>112</v>
      </c>
      <c r="X73" s="1" t="s">
        <v>136</v>
      </c>
      <c r="Y73" s="1" t="s">
        <v>323</v>
      </c>
      <c r="Z73" s="1" t="s">
        <v>115</v>
      </c>
      <c r="AA73" s="1" t="s">
        <v>115</v>
      </c>
      <c r="AB73" s="1" t="s">
        <v>115</v>
      </c>
      <c r="AC73" s="1" t="s">
        <v>653</v>
      </c>
      <c r="AD73" s="2">
        <v>737717</v>
      </c>
      <c r="AE73" s="2">
        <v>0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0</v>
      </c>
    </row>
    <row r="74" spans="1:37">
      <c r="A74" s="1" t="s">
        <v>100</v>
      </c>
      <c r="B74" s="1" t="s">
        <v>101</v>
      </c>
      <c r="C74" s="25">
        <v>1007350427</v>
      </c>
      <c r="D74" s="1" t="s">
        <v>648</v>
      </c>
      <c r="E74" s="1" t="s">
        <v>655</v>
      </c>
      <c r="F74" s="1" t="s">
        <v>259</v>
      </c>
      <c r="G74" s="1" t="s">
        <v>656</v>
      </c>
      <c r="H74" s="1" t="s">
        <v>141</v>
      </c>
      <c r="I74" s="2">
        <v>36</v>
      </c>
      <c r="J74" s="1" t="s">
        <v>48</v>
      </c>
      <c r="K74" s="1" t="s">
        <v>654</v>
      </c>
      <c r="L74" s="2">
        <v>3073.82</v>
      </c>
      <c r="M74" s="2">
        <v>240</v>
      </c>
      <c r="N74" s="18">
        <v>42122</v>
      </c>
      <c r="O74" s="18">
        <v>42308</v>
      </c>
      <c r="P74" s="18">
        <v>31958</v>
      </c>
      <c r="Q74" s="1" t="s">
        <v>657</v>
      </c>
      <c r="R74" s="1" t="s">
        <v>107</v>
      </c>
      <c r="S74" s="1" t="s">
        <v>107</v>
      </c>
      <c r="T74" s="1" t="s">
        <v>123</v>
      </c>
      <c r="U74" s="1" t="s">
        <v>658</v>
      </c>
      <c r="V74" s="1" t="s">
        <v>659</v>
      </c>
      <c r="W74" s="1" t="s">
        <v>112</v>
      </c>
      <c r="X74" s="1" t="s">
        <v>460</v>
      </c>
      <c r="Y74" s="1" t="s">
        <v>114</v>
      </c>
      <c r="Z74" s="1" t="s">
        <v>115</v>
      </c>
      <c r="AA74" s="1" t="s">
        <v>115</v>
      </c>
      <c r="AB74" s="1" t="s">
        <v>115</v>
      </c>
      <c r="AC74" s="1" t="s">
        <v>660</v>
      </c>
      <c r="AD74" s="2">
        <v>737717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</row>
    <row r="75" spans="1:37">
      <c r="A75" s="1" t="s">
        <v>100</v>
      </c>
      <c r="B75" s="1" t="s">
        <v>101</v>
      </c>
      <c r="C75" s="25">
        <v>1040506668</v>
      </c>
      <c r="D75" s="1" t="s">
        <v>648</v>
      </c>
      <c r="E75" s="1" t="s">
        <v>2526</v>
      </c>
      <c r="F75" s="1" t="s">
        <v>2527</v>
      </c>
      <c r="G75" s="1" t="s">
        <v>2524</v>
      </c>
      <c r="H75" s="1" t="s">
        <v>2525</v>
      </c>
      <c r="I75" s="2">
        <v>33</v>
      </c>
      <c r="J75" s="1" t="s">
        <v>200</v>
      </c>
      <c r="K75" s="1" t="s">
        <v>107</v>
      </c>
      <c r="L75" s="2">
        <v>6250</v>
      </c>
      <c r="M75" s="2">
        <v>240</v>
      </c>
      <c r="N75" s="18">
        <v>43924</v>
      </c>
      <c r="O75" s="19"/>
      <c r="P75" s="18">
        <v>33625</v>
      </c>
      <c r="Q75" s="1" t="s">
        <v>122</v>
      </c>
      <c r="R75" s="1" t="s">
        <v>107</v>
      </c>
      <c r="S75" s="1" t="s">
        <v>107</v>
      </c>
      <c r="T75" s="1" t="s">
        <v>109</v>
      </c>
      <c r="U75" s="1" t="s">
        <v>2528</v>
      </c>
      <c r="V75" s="1" t="s">
        <v>2529</v>
      </c>
      <c r="W75" s="1" t="s">
        <v>112</v>
      </c>
      <c r="X75" s="1" t="s">
        <v>255</v>
      </c>
      <c r="Y75" s="1" t="s">
        <v>153</v>
      </c>
      <c r="Z75" s="1" t="s">
        <v>115</v>
      </c>
      <c r="AA75" s="1" t="s">
        <v>115</v>
      </c>
      <c r="AB75" s="1" t="s">
        <v>115</v>
      </c>
      <c r="AC75" s="1" t="s">
        <v>2530</v>
      </c>
      <c r="AD75" s="2">
        <v>1500000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</row>
    <row r="76" spans="1:37">
      <c r="A76" s="1" t="s">
        <v>100</v>
      </c>
      <c r="B76" s="1" t="s">
        <v>101</v>
      </c>
      <c r="C76" s="25">
        <v>8200656</v>
      </c>
      <c r="D76" s="1" t="s">
        <v>661</v>
      </c>
      <c r="E76" s="1" t="s">
        <v>662</v>
      </c>
      <c r="F76" s="1" t="s">
        <v>663</v>
      </c>
      <c r="G76" s="1" t="s">
        <v>664</v>
      </c>
      <c r="H76" s="1" t="s">
        <v>141</v>
      </c>
      <c r="I76" s="2">
        <v>36</v>
      </c>
      <c r="J76" s="1" t="s">
        <v>48</v>
      </c>
      <c r="K76" s="1" t="s">
        <v>107</v>
      </c>
      <c r="L76" s="2">
        <v>3073.82</v>
      </c>
      <c r="M76" s="2">
        <v>240</v>
      </c>
      <c r="N76" s="18">
        <v>42382</v>
      </c>
      <c r="O76" s="18">
        <v>42631</v>
      </c>
      <c r="P76" s="18">
        <v>25315</v>
      </c>
      <c r="Q76" s="1" t="s">
        <v>108</v>
      </c>
      <c r="R76" s="1" t="s">
        <v>107</v>
      </c>
      <c r="S76" s="1" t="s">
        <v>107</v>
      </c>
      <c r="T76" s="1" t="s">
        <v>123</v>
      </c>
      <c r="U76" s="1" t="s">
        <v>371</v>
      </c>
      <c r="V76" s="1" t="s">
        <v>665</v>
      </c>
      <c r="W76" s="1" t="s">
        <v>112</v>
      </c>
      <c r="X76" s="1" t="s">
        <v>286</v>
      </c>
      <c r="Y76" s="1" t="s">
        <v>153</v>
      </c>
      <c r="Z76" s="1" t="s">
        <v>115</v>
      </c>
      <c r="AA76" s="1" t="s">
        <v>115</v>
      </c>
      <c r="AB76" s="1" t="s">
        <v>115</v>
      </c>
      <c r="AC76" s="1" t="s">
        <v>666</v>
      </c>
      <c r="AD76" s="2">
        <v>737717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</row>
    <row r="77" spans="1:37">
      <c r="A77" s="1" t="s">
        <v>100</v>
      </c>
      <c r="B77" s="1" t="s">
        <v>101</v>
      </c>
      <c r="C77" s="25">
        <v>1040516180</v>
      </c>
      <c r="D77" s="1" t="s">
        <v>668</v>
      </c>
      <c r="E77" s="1" t="s">
        <v>669</v>
      </c>
      <c r="F77" s="1" t="s">
        <v>670</v>
      </c>
      <c r="G77" s="1" t="s">
        <v>671</v>
      </c>
      <c r="H77" s="1" t="s">
        <v>141</v>
      </c>
      <c r="I77" s="2">
        <v>36</v>
      </c>
      <c r="J77" s="1" t="s">
        <v>48</v>
      </c>
      <c r="K77" s="1" t="s">
        <v>667</v>
      </c>
      <c r="L77" s="2">
        <v>3073.82</v>
      </c>
      <c r="M77" s="2">
        <v>240</v>
      </c>
      <c r="N77" s="18">
        <v>42388</v>
      </c>
      <c r="O77" s="18">
        <v>42631</v>
      </c>
      <c r="P77" s="18">
        <v>35388</v>
      </c>
      <c r="Q77" s="1" t="s">
        <v>122</v>
      </c>
      <c r="R77" s="1" t="s">
        <v>107</v>
      </c>
      <c r="S77" s="1" t="s">
        <v>107</v>
      </c>
      <c r="T77" s="1" t="s">
        <v>123</v>
      </c>
      <c r="U77" s="1" t="s">
        <v>672</v>
      </c>
      <c r="V77" s="1" t="s">
        <v>673</v>
      </c>
      <c r="W77" s="1" t="s">
        <v>112</v>
      </c>
      <c r="X77" s="1" t="s">
        <v>113</v>
      </c>
      <c r="Y77" s="1" t="s">
        <v>114</v>
      </c>
      <c r="Z77" s="1" t="s">
        <v>115</v>
      </c>
      <c r="AA77" s="1" t="s">
        <v>115</v>
      </c>
      <c r="AB77" s="1" t="s">
        <v>115</v>
      </c>
      <c r="AC77" s="1" t="s">
        <v>674</v>
      </c>
      <c r="AD77" s="2">
        <v>737717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0</v>
      </c>
    </row>
    <row r="78" spans="1:37">
      <c r="A78" s="1" t="s">
        <v>100</v>
      </c>
      <c r="B78" s="1" t="s">
        <v>101</v>
      </c>
      <c r="C78" s="25">
        <v>1040492311</v>
      </c>
      <c r="D78" s="1" t="s">
        <v>676</v>
      </c>
      <c r="E78" s="1" t="s">
        <v>383</v>
      </c>
      <c r="F78" s="1" t="s">
        <v>564</v>
      </c>
      <c r="G78" s="1" t="s">
        <v>677</v>
      </c>
      <c r="H78" s="1" t="s">
        <v>678</v>
      </c>
      <c r="I78" s="2">
        <v>2</v>
      </c>
      <c r="J78" s="1" t="s">
        <v>49</v>
      </c>
      <c r="K78" s="1" t="s">
        <v>675</v>
      </c>
      <c r="L78" s="2">
        <v>3073.82</v>
      </c>
      <c r="M78" s="2">
        <v>240</v>
      </c>
      <c r="N78" s="18">
        <v>41713</v>
      </c>
      <c r="O78" s="18">
        <v>41781</v>
      </c>
      <c r="P78" s="18">
        <v>31386</v>
      </c>
      <c r="Q78" s="1" t="s">
        <v>679</v>
      </c>
      <c r="R78" s="1" t="s">
        <v>107</v>
      </c>
      <c r="S78" s="1" t="s">
        <v>107</v>
      </c>
      <c r="T78" s="1" t="s">
        <v>109</v>
      </c>
      <c r="U78" s="1" t="s">
        <v>680</v>
      </c>
      <c r="V78" s="1" t="s">
        <v>681</v>
      </c>
      <c r="W78" s="1" t="s">
        <v>112</v>
      </c>
      <c r="X78" s="1" t="s">
        <v>136</v>
      </c>
      <c r="Y78" s="1" t="s">
        <v>153</v>
      </c>
      <c r="Z78" s="1" t="s">
        <v>115</v>
      </c>
      <c r="AA78" s="1" t="s">
        <v>115</v>
      </c>
      <c r="AB78" s="1" t="s">
        <v>115</v>
      </c>
      <c r="AC78" s="1" t="s">
        <v>682</v>
      </c>
      <c r="AD78" s="2">
        <v>737717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0</v>
      </c>
    </row>
    <row r="79" spans="1:37">
      <c r="A79" s="1" t="s">
        <v>100</v>
      </c>
      <c r="B79" s="1" t="s">
        <v>101</v>
      </c>
      <c r="C79" s="25">
        <v>1040494458</v>
      </c>
      <c r="D79" s="1" t="s">
        <v>683</v>
      </c>
      <c r="E79" s="1" t="s">
        <v>383</v>
      </c>
      <c r="F79" s="1" t="s">
        <v>684</v>
      </c>
      <c r="G79" s="1" t="s">
        <v>685</v>
      </c>
      <c r="H79" s="1" t="s">
        <v>141</v>
      </c>
      <c r="I79" s="2">
        <v>36</v>
      </c>
      <c r="J79" s="1" t="s">
        <v>48</v>
      </c>
      <c r="K79" s="1" t="s">
        <v>107</v>
      </c>
      <c r="L79" s="2">
        <v>3073.82</v>
      </c>
      <c r="M79" s="2">
        <v>240</v>
      </c>
      <c r="N79" s="18">
        <v>42388</v>
      </c>
      <c r="O79" s="18">
        <v>42692</v>
      </c>
      <c r="P79" s="18">
        <v>31599</v>
      </c>
      <c r="Q79" s="1" t="s">
        <v>122</v>
      </c>
      <c r="R79" s="1" t="s">
        <v>107</v>
      </c>
      <c r="S79" s="1" t="s">
        <v>107</v>
      </c>
      <c r="T79" s="1" t="s">
        <v>123</v>
      </c>
      <c r="U79" s="1" t="s">
        <v>371</v>
      </c>
      <c r="V79" s="1" t="s">
        <v>686</v>
      </c>
      <c r="W79" s="1" t="s">
        <v>112</v>
      </c>
      <c r="X79" s="1" t="s">
        <v>113</v>
      </c>
      <c r="Y79" s="1" t="s">
        <v>153</v>
      </c>
      <c r="Z79" s="1" t="s">
        <v>115</v>
      </c>
      <c r="AA79" s="1" t="s">
        <v>115</v>
      </c>
      <c r="AB79" s="1" t="s">
        <v>115</v>
      </c>
      <c r="AC79" s="1" t="s">
        <v>687</v>
      </c>
      <c r="AD79" s="2">
        <v>737717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</row>
    <row r="80" spans="1:37">
      <c r="A80" s="1" t="s">
        <v>100</v>
      </c>
      <c r="B80" s="1" t="s">
        <v>101</v>
      </c>
      <c r="C80" s="25">
        <v>98654259</v>
      </c>
      <c r="D80" s="1" t="s">
        <v>688</v>
      </c>
      <c r="E80" s="1" t="s">
        <v>689</v>
      </c>
      <c r="F80" s="1" t="s">
        <v>690</v>
      </c>
      <c r="G80" s="1" t="s">
        <v>691</v>
      </c>
      <c r="H80" s="1" t="s">
        <v>692</v>
      </c>
      <c r="I80" s="2">
        <v>38</v>
      </c>
      <c r="J80" s="1" t="s">
        <v>50</v>
      </c>
      <c r="K80" s="1" t="s">
        <v>107</v>
      </c>
      <c r="L80" s="2">
        <v>5000</v>
      </c>
      <c r="M80" s="2">
        <v>240</v>
      </c>
      <c r="N80" s="18">
        <v>42382</v>
      </c>
      <c r="O80" s="18">
        <v>42428</v>
      </c>
      <c r="P80" s="18">
        <v>29237</v>
      </c>
      <c r="Q80" s="1" t="s">
        <v>693</v>
      </c>
      <c r="R80" s="1" t="s">
        <v>107</v>
      </c>
      <c r="S80" s="1" t="s">
        <v>107</v>
      </c>
      <c r="T80" s="1" t="s">
        <v>123</v>
      </c>
      <c r="U80" s="1" t="s">
        <v>694</v>
      </c>
      <c r="V80" s="1" t="s">
        <v>695</v>
      </c>
      <c r="W80" s="1" t="s">
        <v>112</v>
      </c>
      <c r="X80" s="1" t="s">
        <v>144</v>
      </c>
      <c r="Y80" s="1" t="s">
        <v>153</v>
      </c>
      <c r="Z80" s="1" t="s">
        <v>115</v>
      </c>
      <c r="AA80" s="1" t="s">
        <v>115</v>
      </c>
      <c r="AB80" s="1" t="s">
        <v>115</v>
      </c>
      <c r="AC80" s="1" t="s">
        <v>696</v>
      </c>
      <c r="AD80" s="2">
        <v>1200000</v>
      </c>
      <c r="AE80" s="2">
        <v>0</v>
      </c>
      <c r="AF80" s="2">
        <v>0</v>
      </c>
      <c r="AG80" s="2">
        <v>0</v>
      </c>
      <c r="AH80" s="2">
        <v>0</v>
      </c>
      <c r="AI80" s="2">
        <v>0</v>
      </c>
      <c r="AJ80" s="2">
        <v>0</v>
      </c>
      <c r="AK80" s="2">
        <v>0</v>
      </c>
    </row>
    <row r="81" spans="1:37">
      <c r="A81" s="1" t="s">
        <v>100</v>
      </c>
      <c r="B81" s="1" t="s">
        <v>101</v>
      </c>
      <c r="C81" s="25">
        <v>18770156</v>
      </c>
      <c r="D81" s="1" t="s">
        <v>688</v>
      </c>
      <c r="E81" s="1" t="s">
        <v>697</v>
      </c>
      <c r="F81" s="1" t="s">
        <v>698</v>
      </c>
      <c r="G81" s="1" t="s">
        <v>699</v>
      </c>
      <c r="H81" s="1" t="s">
        <v>141</v>
      </c>
      <c r="I81" s="2">
        <v>36</v>
      </c>
      <c r="J81" s="1" t="s">
        <v>48</v>
      </c>
      <c r="K81" s="1" t="s">
        <v>107</v>
      </c>
      <c r="L81" s="2">
        <v>3073.82</v>
      </c>
      <c r="M81" s="2">
        <v>240</v>
      </c>
      <c r="N81" s="18">
        <v>41894</v>
      </c>
      <c r="O81" s="18">
        <v>42308</v>
      </c>
      <c r="P81" s="18">
        <v>18462</v>
      </c>
      <c r="Q81" s="1" t="s">
        <v>122</v>
      </c>
      <c r="R81" s="1" t="s">
        <v>107</v>
      </c>
      <c r="S81" s="1" t="s">
        <v>107</v>
      </c>
      <c r="T81" s="1" t="s">
        <v>123</v>
      </c>
      <c r="U81" s="1" t="s">
        <v>700</v>
      </c>
      <c r="V81" s="1" t="s">
        <v>701</v>
      </c>
      <c r="W81" s="1" t="s">
        <v>112</v>
      </c>
      <c r="X81" s="1" t="s">
        <v>126</v>
      </c>
      <c r="Y81" s="1" t="s">
        <v>127</v>
      </c>
      <c r="Z81" s="1" t="s">
        <v>115</v>
      </c>
      <c r="AA81" s="1" t="s">
        <v>115</v>
      </c>
      <c r="AB81" s="1" t="s">
        <v>115</v>
      </c>
      <c r="AC81" s="1" t="s">
        <v>702</v>
      </c>
      <c r="AD81" s="2">
        <v>737717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</row>
    <row r="82" spans="1:37">
      <c r="A82" s="1" t="s">
        <v>100</v>
      </c>
      <c r="B82" s="1" t="s">
        <v>101</v>
      </c>
      <c r="C82" s="25">
        <v>8202366</v>
      </c>
      <c r="D82" s="1" t="s">
        <v>703</v>
      </c>
      <c r="E82" s="1" t="s">
        <v>704</v>
      </c>
      <c r="F82" s="1" t="s">
        <v>705</v>
      </c>
      <c r="G82" s="1" t="s">
        <v>706</v>
      </c>
      <c r="H82" s="1" t="s">
        <v>410</v>
      </c>
      <c r="I82" s="2">
        <v>33</v>
      </c>
      <c r="J82" s="1" t="s">
        <v>200</v>
      </c>
      <c r="K82" s="1" t="s">
        <v>107</v>
      </c>
      <c r="L82" s="2">
        <v>3790.75</v>
      </c>
      <c r="M82" s="2">
        <v>240</v>
      </c>
      <c r="N82" s="18">
        <v>41809</v>
      </c>
      <c r="O82" s="18">
        <v>41882</v>
      </c>
      <c r="P82" s="18">
        <v>26972</v>
      </c>
      <c r="Q82" s="1" t="s">
        <v>122</v>
      </c>
      <c r="R82" s="1" t="s">
        <v>107</v>
      </c>
      <c r="S82" s="1" t="s">
        <v>107</v>
      </c>
      <c r="T82" s="1" t="s">
        <v>123</v>
      </c>
      <c r="U82" s="1" t="s">
        <v>707</v>
      </c>
      <c r="V82" s="1" t="s">
        <v>708</v>
      </c>
      <c r="W82" s="1" t="s">
        <v>112</v>
      </c>
      <c r="X82" s="1" t="s">
        <v>126</v>
      </c>
      <c r="Y82" s="1" t="s">
        <v>114</v>
      </c>
      <c r="Z82" s="1" t="s">
        <v>115</v>
      </c>
      <c r="AA82" s="1" t="s">
        <v>115</v>
      </c>
      <c r="AB82" s="1" t="s">
        <v>115</v>
      </c>
      <c r="AC82" s="1" t="s">
        <v>709</v>
      </c>
      <c r="AD82" s="2">
        <v>909780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</row>
    <row r="83" spans="1:37">
      <c r="A83" s="1" t="s">
        <v>100</v>
      </c>
      <c r="B83" s="1" t="s">
        <v>101</v>
      </c>
      <c r="C83" s="25">
        <v>1040498545</v>
      </c>
      <c r="D83" s="1" t="s">
        <v>578</v>
      </c>
      <c r="E83" s="1" t="s">
        <v>222</v>
      </c>
      <c r="F83" s="1" t="s">
        <v>564</v>
      </c>
      <c r="G83" s="1" t="s">
        <v>710</v>
      </c>
      <c r="H83" s="1" t="s">
        <v>353</v>
      </c>
      <c r="I83" s="2">
        <v>2</v>
      </c>
      <c r="J83" s="1" t="s">
        <v>49</v>
      </c>
      <c r="K83" s="1" t="s">
        <v>107</v>
      </c>
      <c r="L83" s="2">
        <v>2456.25</v>
      </c>
      <c r="M83" s="2">
        <v>240</v>
      </c>
      <c r="N83" s="18">
        <v>41507</v>
      </c>
      <c r="O83" s="18">
        <v>41577</v>
      </c>
      <c r="P83" s="18">
        <v>27535</v>
      </c>
      <c r="Q83" s="1" t="s">
        <v>122</v>
      </c>
      <c r="R83" s="1" t="s">
        <v>107</v>
      </c>
      <c r="S83" s="1" t="s">
        <v>107</v>
      </c>
      <c r="T83" s="1" t="s">
        <v>109</v>
      </c>
      <c r="U83" s="1" t="s">
        <v>711</v>
      </c>
      <c r="V83" s="1" t="s">
        <v>712</v>
      </c>
      <c r="W83" s="1" t="s">
        <v>112</v>
      </c>
      <c r="X83" s="1" t="s">
        <v>136</v>
      </c>
      <c r="Y83" s="1" t="s">
        <v>153</v>
      </c>
      <c r="Z83" s="1" t="s">
        <v>115</v>
      </c>
      <c r="AA83" s="1" t="s">
        <v>115</v>
      </c>
      <c r="AB83" s="1" t="s">
        <v>115</v>
      </c>
      <c r="AC83" s="1" t="s">
        <v>713</v>
      </c>
      <c r="AD83" s="2">
        <v>589500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</row>
    <row r="84" spans="1:37">
      <c r="A84" s="1" t="s">
        <v>100</v>
      </c>
      <c r="B84" s="1" t="s">
        <v>101</v>
      </c>
      <c r="C84" s="25">
        <v>1040507037</v>
      </c>
      <c r="D84" s="1" t="s">
        <v>715</v>
      </c>
      <c r="E84" s="1" t="s">
        <v>716</v>
      </c>
      <c r="F84" s="1" t="s">
        <v>717</v>
      </c>
      <c r="G84" s="1" t="s">
        <v>718</v>
      </c>
      <c r="H84" s="1" t="s">
        <v>719</v>
      </c>
      <c r="I84" s="2">
        <v>33</v>
      </c>
      <c r="J84" s="1" t="s">
        <v>200</v>
      </c>
      <c r="K84" s="1" t="s">
        <v>714</v>
      </c>
      <c r="L84" s="2">
        <v>3750</v>
      </c>
      <c r="M84" s="2">
        <v>240</v>
      </c>
      <c r="N84" s="18">
        <v>42388</v>
      </c>
      <c r="O84" s="18">
        <v>42428</v>
      </c>
      <c r="P84" s="18">
        <v>33801</v>
      </c>
      <c r="Q84" s="1" t="s">
        <v>122</v>
      </c>
      <c r="R84" s="1" t="s">
        <v>107</v>
      </c>
      <c r="S84" s="1" t="s">
        <v>107</v>
      </c>
      <c r="T84" s="1" t="s">
        <v>123</v>
      </c>
      <c r="U84" s="1" t="s">
        <v>720</v>
      </c>
      <c r="V84" s="1" t="s">
        <v>721</v>
      </c>
      <c r="W84" s="1" t="s">
        <v>112</v>
      </c>
      <c r="X84" s="1" t="s">
        <v>722</v>
      </c>
      <c r="Y84" s="1" t="s">
        <v>114</v>
      </c>
      <c r="Z84" s="1" t="s">
        <v>115</v>
      </c>
      <c r="AA84" s="1" t="s">
        <v>115</v>
      </c>
      <c r="AB84" s="1" t="s">
        <v>115</v>
      </c>
      <c r="AC84" s="1" t="s">
        <v>723</v>
      </c>
      <c r="AD84" s="2">
        <v>900000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</row>
    <row r="85" spans="1:37">
      <c r="A85" s="1" t="s">
        <v>100</v>
      </c>
      <c r="B85" s="1" t="s">
        <v>101</v>
      </c>
      <c r="C85" s="25">
        <v>43895057</v>
      </c>
      <c r="D85" s="1" t="s">
        <v>724</v>
      </c>
      <c r="E85" s="1" t="s">
        <v>725</v>
      </c>
      <c r="F85" s="1" t="s">
        <v>726</v>
      </c>
      <c r="G85" s="1" t="s">
        <v>727</v>
      </c>
      <c r="H85" s="1" t="s">
        <v>410</v>
      </c>
      <c r="I85" s="2">
        <v>33</v>
      </c>
      <c r="J85" s="1" t="s">
        <v>200</v>
      </c>
      <c r="K85" s="1" t="s">
        <v>107</v>
      </c>
      <c r="L85" s="2">
        <v>3790.75</v>
      </c>
      <c r="M85" s="2">
        <v>240</v>
      </c>
      <c r="N85" s="18">
        <v>41809</v>
      </c>
      <c r="O85" s="18">
        <v>41882</v>
      </c>
      <c r="P85" s="18">
        <v>28787</v>
      </c>
      <c r="Q85" s="1" t="s">
        <v>122</v>
      </c>
      <c r="R85" s="1" t="s">
        <v>107</v>
      </c>
      <c r="S85" s="1" t="s">
        <v>107</v>
      </c>
      <c r="T85" s="1" t="s">
        <v>109</v>
      </c>
      <c r="U85" s="1" t="s">
        <v>728</v>
      </c>
      <c r="V85" s="1" t="s">
        <v>729</v>
      </c>
      <c r="W85" s="1" t="s">
        <v>112</v>
      </c>
      <c r="X85" s="1" t="s">
        <v>126</v>
      </c>
      <c r="Y85" s="1" t="s">
        <v>153</v>
      </c>
      <c r="Z85" s="1" t="s">
        <v>115</v>
      </c>
      <c r="AA85" s="1" t="s">
        <v>115</v>
      </c>
      <c r="AB85" s="1" t="s">
        <v>115</v>
      </c>
      <c r="AC85" s="1" t="s">
        <v>730</v>
      </c>
      <c r="AD85" s="2">
        <v>909780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0</v>
      </c>
    </row>
    <row r="86" spans="1:37">
      <c r="A86" s="1" t="s">
        <v>100</v>
      </c>
      <c r="B86" s="1" t="s">
        <v>101</v>
      </c>
      <c r="C86" s="25">
        <v>3671945</v>
      </c>
      <c r="D86" s="1" t="s">
        <v>731</v>
      </c>
      <c r="E86" s="1" t="s">
        <v>731</v>
      </c>
      <c r="F86" s="1" t="s">
        <v>732</v>
      </c>
      <c r="G86" s="1" t="s">
        <v>733</v>
      </c>
      <c r="H86" s="1" t="s">
        <v>141</v>
      </c>
      <c r="I86" s="2">
        <v>36</v>
      </c>
      <c r="J86" s="1" t="s">
        <v>48</v>
      </c>
      <c r="K86" s="1" t="s">
        <v>107</v>
      </c>
      <c r="L86" s="2">
        <v>3450.48</v>
      </c>
      <c r="M86" s="2">
        <v>240</v>
      </c>
      <c r="N86" s="18">
        <v>43559</v>
      </c>
      <c r="O86" s="18">
        <v>43830</v>
      </c>
      <c r="P86" s="18">
        <v>21315</v>
      </c>
      <c r="Q86" s="1" t="s">
        <v>122</v>
      </c>
      <c r="R86" s="1" t="s">
        <v>107</v>
      </c>
      <c r="S86" s="1" t="s">
        <v>107</v>
      </c>
      <c r="T86" s="1" t="s">
        <v>123</v>
      </c>
      <c r="U86" s="1" t="s">
        <v>734</v>
      </c>
      <c r="V86" s="1" t="s">
        <v>735</v>
      </c>
      <c r="W86" s="1" t="s">
        <v>112</v>
      </c>
      <c r="X86" s="1" t="s">
        <v>113</v>
      </c>
      <c r="Y86" s="1" t="s">
        <v>127</v>
      </c>
      <c r="Z86" s="1" t="s">
        <v>115</v>
      </c>
      <c r="AA86" s="1" t="s">
        <v>115</v>
      </c>
      <c r="AB86" s="1" t="s">
        <v>115</v>
      </c>
      <c r="AC86" s="1" t="s">
        <v>736</v>
      </c>
      <c r="AD86" s="2">
        <v>828116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</row>
    <row r="87" spans="1:37">
      <c r="A87" s="1" t="s">
        <v>100</v>
      </c>
      <c r="B87" s="1" t="s">
        <v>101</v>
      </c>
      <c r="C87" s="25">
        <v>1040492062</v>
      </c>
      <c r="D87" s="1" t="s">
        <v>738</v>
      </c>
      <c r="E87" s="1" t="s">
        <v>310</v>
      </c>
      <c r="F87" s="1" t="s">
        <v>739</v>
      </c>
      <c r="G87" s="1" t="s">
        <v>740</v>
      </c>
      <c r="H87" s="1" t="s">
        <v>141</v>
      </c>
      <c r="I87" s="2">
        <v>36</v>
      </c>
      <c r="J87" s="1" t="s">
        <v>48</v>
      </c>
      <c r="K87" s="1" t="s">
        <v>737</v>
      </c>
      <c r="L87" s="2">
        <v>2456.25</v>
      </c>
      <c r="M87" s="2">
        <v>240</v>
      </c>
      <c r="N87" s="18">
        <v>41311</v>
      </c>
      <c r="O87" s="18">
        <v>41485</v>
      </c>
      <c r="P87" s="18">
        <v>31638</v>
      </c>
      <c r="Q87" s="1" t="s">
        <v>122</v>
      </c>
      <c r="R87" s="1" t="s">
        <v>107</v>
      </c>
      <c r="S87" s="1" t="s">
        <v>107</v>
      </c>
      <c r="T87" s="1" t="s">
        <v>123</v>
      </c>
      <c r="U87" s="1" t="s">
        <v>741</v>
      </c>
      <c r="V87" s="1" t="s">
        <v>742</v>
      </c>
      <c r="W87" s="1" t="s">
        <v>112</v>
      </c>
      <c r="X87" s="1" t="s">
        <v>126</v>
      </c>
      <c r="Y87" s="1" t="s">
        <v>114</v>
      </c>
      <c r="Z87" s="1" t="s">
        <v>115</v>
      </c>
      <c r="AA87" s="1" t="s">
        <v>115</v>
      </c>
      <c r="AB87" s="1" t="s">
        <v>115</v>
      </c>
      <c r="AC87" s="1" t="s">
        <v>743</v>
      </c>
      <c r="AD87" s="2">
        <v>589500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>
        <v>0</v>
      </c>
    </row>
    <row r="88" spans="1:37">
      <c r="A88" s="1" t="s">
        <v>100</v>
      </c>
      <c r="B88" s="1" t="s">
        <v>101</v>
      </c>
      <c r="C88" s="25">
        <v>1040499792</v>
      </c>
      <c r="D88" s="1" t="s">
        <v>744</v>
      </c>
      <c r="E88" s="1" t="s">
        <v>697</v>
      </c>
      <c r="F88" s="1" t="s">
        <v>745</v>
      </c>
      <c r="G88" s="1" t="s">
        <v>746</v>
      </c>
      <c r="H88" s="1" t="s">
        <v>141</v>
      </c>
      <c r="I88" s="2">
        <v>36</v>
      </c>
      <c r="J88" s="1" t="s">
        <v>48</v>
      </c>
      <c r="K88" s="1" t="s">
        <v>107</v>
      </c>
      <c r="L88" s="2">
        <v>3073.82</v>
      </c>
      <c r="M88" s="2">
        <v>240</v>
      </c>
      <c r="N88" s="18">
        <v>42438</v>
      </c>
      <c r="O88" s="18">
        <v>42451</v>
      </c>
      <c r="P88" s="18">
        <v>32592</v>
      </c>
      <c r="Q88" s="1" t="s">
        <v>122</v>
      </c>
      <c r="R88" s="1" t="s">
        <v>107</v>
      </c>
      <c r="S88" s="1" t="s">
        <v>107</v>
      </c>
      <c r="T88" s="1" t="s">
        <v>123</v>
      </c>
      <c r="U88" s="1" t="s">
        <v>747</v>
      </c>
      <c r="V88" s="1" t="s">
        <v>748</v>
      </c>
      <c r="W88" s="1" t="s">
        <v>112</v>
      </c>
      <c r="X88" s="1" t="s">
        <v>286</v>
      </c>
      <c r="Y88" s="1" t="s">
        <v>153</v>
      </c>
      <c r="Z88" s="1" t="s">
        <v>115</v>
      </c>
      <c r="AA88" s="1" t="s">
        <v>115</v>
      </c>
      <c r="AB88" s="1" t="s">
        <v>115</v>
      </c>
      <c r="AC88" s="1" t="s">
        <v>749</v>
      </c>
      <c r="AD88" s="2">
        <v>737717</v>
      </c>
      <c r="AE88" s="2">
        <v>0</v>
      </c>
      <c r="AF88" s="2">
        <v>0</v>
      </c>
      <c r="AG88" s="2">
        <v>0</v>
      </c>
      <c r="AH88" s="2">
        <v>0</v>
      </c>
      <c r="AI88" s="2">
        <v>0</v>
      </c>
      <c r="AJ88" s="2">
        <v>0</v>
      </c>
      <c r="AK88" s="2">
        <v>0</v>
      </c>
    </row>
    <row r="89" spans="1:37">
      <c r="A89" s="1" t="s">
        <v>100</v>
      </c>
      <c r="B89" s="1" t="s">
        <v>101</v>
      </c>
      <c r="C89" s="25">
        <v>18882264</v>
      </c>
      <c r="D89" s="1" t="s">
        <v>751</v>
      </c>
      <c r="E89" s="1" t="s">
        <v>752</v>
      </c>
      <c r="F89" s="1" t="s">
        <v>753</v>
      </c>
      <c r="G89" s="1" t="s">
        <v>754</v>
      </c>
      <c r="H89" s="1" t="s">
        <v>141</v>
      </c>
      <c r="I89" s="2">
        <v>36</v>
      </c>
      <c r="J89" s="1" t="s">
        <v>48</v>
      </c>
      <c r="K89" s="1" t="s">
        <v>750</v>
      </c>
      <c r="L89" s="2">
        <v>3073.82</v>
      </c>
      <c r="M89" s="2">
        <v>240</v>
      </c>
      <c r="N89" s="18">
        <v>41762</v>
      </c>
      <c r="O89" s="18">
        <v>42308</v>
      </c>
      <c r="P89" s="18">
        <v>30609</v>
      </c>
      <c r="Q89" s="1" t="s">
        <v>755</v>
      </c>
      <c r="R89" s="1" t="s">
        <v>107</v>
      </c>
      <c r="S89" s="1" t="s">
        <v>107</v>
      </c>
      <c r="T89" s="1" t="s">
        <v>123</v>
      </c>
      <c r="U89" s="1" t="s">
        <v>756</v>
      </c>
      <c r="V89" s="1" t="s">
        <v>757</v>
      </c>
      <c r="W89" s="1" t="s">
        <v>112</v>
      </c>
      <c r="X89" s="1" t="s">
        <v>126</v>
      </c>
      <c r="Y89" s="1" t="s">
        <v>153</v>
      </c>
      <c r="Z89" s="1" t="s">
        <v>115</v>
      </c>
      <c r="AA89" s="1" t="s">
        <v>115</v>
      </c>
      <c r="AB89" s="1" t="s">
        <v>115</v>
      </c>
      <c r="AC89" s="1" t="s">
        <v>758</v>
      </c>
      <c r="AD89" s="2">
        <v>737717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</row>
    <row r="90" spans="1:37">
      <c r="A90" s="1" t="s">
        <v>100</v>
      </c>
      <c r="B90" s="1" t="s">
        <v>101</v>
      </c>
      <c r="C90" s="25">
        <v>1101381369</v>
      </c>
      <c r="D90" s="1" t="s">
        <v>759</v>
      </c>
      <c r="E90" s="1" t="s">
        <v>760</v>
      </c>
      <c r="F90" s="1" t="s">
        <v>761</v>
      </c>
      <c r="G90" s="1" t="s">
        <v>762</v>
      </c>
      <c r="H90" s="1" t="s">
        <v>345</v>
      </c>
      <c r="I90" s="2">
        <v>33</v>
      </c>
      <c r="J90" s="1" t="s">
        <v>200</v>
      </c>
      <c r="K90" s="1" t="s">
        <v>107</v>
      </c>
      <c r="L90" s="2">
        <v>5000</v>
      </c>
      <c r="M90" s="2">
        <v>240</v>
      </c>
      <c r="N90" s="18">
        <v>42508</v>
      </c>
      <c r="O90" s="18">
        <v>42692</v>
      </c>
      <c r="P90" s="18">
        <v>31298</v>
      </c>
      <c r="Q90" s="1" t="s">
        <v>122</v>
      </c>
      <c r="R90" s="1" t="s">
        <v>107</v>
      </c>
      <c r="S90" s="1" t="s">
        <v>107</v>
      </c>
      <c r="T90" s="1" t="s">
        <v>109</v>
      </c>
      <c r="U90" s="1" t="s">
        <v>763</v>
      </c>
      <c r="V90" s="1" t="s">
        <v>764</v>
      </c>
      <c r="W90" s="1" t="s">
        <v>112</v>
      </c>
      <c r="X90" s="1" t="s">
        <v>286</v>
      </c>
      <c r="Y90" s="1" t="s">
        <v>228</v>
      </c>
      <c r="Z90" s="1" t="s">
        <v>115</v>
      </c>
      <c r="AA90" s="1" t="s">
        <v>115</v>
      </c>
      <c r="AB90" s="1" t="s">
        <v>115</v>
      </c>
      <c r="AC90" s="1" t="s">
        <v>765</v>
      </c>
      <c r="AD90" s="2">
        <v>1200000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</row>
    <row r="91" spans="1:37">
      <c r="A91" s="1" t="s">
        <v>100</v>
      </c>
      <c r="B91" s="1" t="s">
        <v>101</v>
      </c>
      <c r="C91" s="25">
        <v>8840314</v>
      </c>
      <c r="D91" s="1" t="s">
        <v>767</v>
      </c>
      <c r="E91" s="1" t="s">
        <v>326</v>
      </c>
      <c r="F91" s="1" t="s">
        <v>768</v>
      </c>
      <c r="G91" s="1" t="s">
        <v>769</v>
      </c>
      <c r="H91" s="1" t="s">
        <v>770</v>
      </c>
      <c r="I91" s="2">
        <v>36</v>
      </c>
      <c r="J91" s="1" t="s">
        <v>48</v>
      </c>
      <c r="K91" s="1" t="s">
        <v>766</v>
      </c>
      <c r="L91" s="2">
        <v>3073.82</v>
      </c>
      <c r="M91" s="2">
        <v>240</v>
      </c>
      <c r="N91" s="18">
        <v>41000</v>
      </c>
      <c r="O91" s="18">
        <v>42369</v>
      </c>
      <c r="P91" s="18">
        <v>14367</v>
      </c>
      <c r="Q91" s="1" t="s">
        <v>122</v>
      </c>
      <c r="R91" s="1" t="s">
        <v>107</v>
      </c>
      <c r="S91" s="1" t="s">
        <v>107</v>
      </c>
      <c r="T91" s="1" t="s">
        <v>123</v>
      </c>
      <c r="U91" s="1" t="s">
        <v>771</v>
      </c>
      <c r="V91" s="1" t="s">
        <v>772</v>
      </c>
      <c r="W91" s="1" t="s">
        <v>112</v>
      </c>
      <c r="X91" s="1" t="s">
        <v>126</v>
      </c>
      <c r="Y91" s="1" t="s">
        <v>127</v>
      </c>
      <c r="Z91" s="1" t="s">
        <v>115</v>
      </c>
      <c r="AA91" s="1" t="s">
        <v>115</v>
      </c>
      <c r="AB91" s="1" t="s">
        <v>115</v>
      </c>
      <c r="AC91" s="1" t="s">
        <v>773</v>
      </c>
      <c r="AD91" s="2">
        <v>737717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</row>
    <row r="92" spans="1:37">
      <c r="A92" s="1" t="s">
        <v>100</v>
      </c>
      <c r="B92" s="1" t="s">
        <v>101</v>
      </c>
      <c r="C92" s="25">
        <v>98475112</v>
      </c>
      <c r="D92" s="1" t="s">
        <v>774</v>
      </c>
      <c r="E92" s="1" t="s">
        <v>775</v>
      </c>
      <c r="F92" s="1" t="s">
        <v>776</v>
      </c>
      <c r="G92" s="1" t="s">
        <v>777</v>
      </c>
      <c r="H92" s="1" t="s">
        <v>189</v>
      </c>
      <c r="I92" s="2">
        <v>35</v>
      </c>
      <c r="J92" s="1" t="s">
        <v>190</v>
      </c>
      <c r="K92" s="1" t="s">
        <v>107</v>
      </c>
      <c r="L92" s="2">
        <v>4762.58</v>
      </c>
      <c r="M92" s="2">
        <v>240</v>
      </c>
      <c r="N92" s="18">
        <v>43580</v>
      </c>
      <c r="O92" s="18">
        <v>43830</v>
      </c>
      <c r="P92" s="18">
        <v>22997</v>
      </c>
      <c r="Q92" s="1" t="s">
        <v>122</v>
      </c>
      <c r="R92" s="1" t="s">
        <v>107</v>
      </c>
      <c r="S92" s="1" t="s">
        <v>107</v>
      </c>
      <c r="T92" s="1" t="s">
        <v>123</v>
      </c>
      <c r="U92" s="1" t="s">
        <v>778</v>
      </c>
      <c r="V92" s="1" t="s">
        <v>779</v>
      </c>
      <c r="W92" s="1" t="s">
        <v>112</v>
      </c>
      <c r="X92" s="1" t="s">
        <v>332</v>
      </c>
      <c r="Y92" s="1" t="s">
        <v>153</v>
      </c>
      <c r="Z92" s="1" t="s">
        <v>115</v>
      </c>
      <c r="AA92" s="1" t="s">
        <v>115</v>
      </c>
      <c r="AB92" s="1" t="s">
        <v>115</v>
      </c>
      <c r="AC92" s="1" t="s">
        <v>780</v>
      </c>
      <c r="AD92" s="2">
        <v>1143020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0</v>
      </c>
    </row>
    <row r="93" spans="1:37">
      <c r="A93" s="1" t="s">
        <v>100</v>
      </c>
      <c r="B93" s="1" t="s">
        <v>101</v>
      </c>
      <c r="C93" s="25">
        <v>1040500200</v>
      </c>
      <c r="D93" s="1" t="s">
        <v>781</v>
      </c>
      <c r="E93" s="1" t="s">
        <v>629</v>
      </c>
      <c r="F93" s="1" t="s">
        <v>782</v>
      </c>
      <c r="G93" s="1" t="s">
        <v>783</v>
      </c>
      <c r="H93" s="1" t="s">
        <v>784</v>
      </c>
      <c r="I93" s="2">
        <v>33</v>
      </c>
      <c r="J93" s="1" t="s">
        <v>200</v>
      </c>
      <c r="K93" s="1" t="s">
        <v>107</v>
      </c>
      <c r="L93" s="2">
        <v>3965.13</v>
      </c>
      <c r="M93" s="2">
        <v>240</v>
      </c>
      <c r="N93" s="18">
        <v>42040</v>
      </c>
      <c r="O93" s="18">
        <v>42308</v>
      </c>
      <c r="P93" s="18">
        <v>32483</v>
      </c>
      <c r="Q93" s="1" t="s">
        <v>122</v>
      </c>
      <c r="R93" s="1" t="s">
        <v>107</v>
      </c>
      <c r="S93" s="1" t="s">
        <v>107</v>
      </c>
      <c r="T93" s="1" t="s">
        <v>109</v>
      </c>
      <c r="U93" s="1" t="s">
        <v>785</v>
      </c>
      <c r="V93" s="1" t="s">
        <v>786</v>
      </c>
      <c r="W93" s="1" t="s">
        <v>112</v>
      </c>
      <c r="X93" s="1" t="s">
        <v>126</v>
      </c>
      <c r="Y93" s="1" t="s">
        <v>161</v>
      </c>
      <c r="Z93" s="1" t="s">
        <v>115</v>
      </c>
      <c r="AA93" s="1" t="s">
        <v>115</v>
      </c>
      <c r="AB93" s="1" t="s">
        <v>115</v>
      </c>
      <c r="AC93" s="1" t="s">
        <v>787</v>
      </c>
      <c r="AD93" s="2">
        <v>951630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0</v>
      </c>
    </row>
    <row r="94" spans="1:37">
      <c r="A94" s="1" t="s">
        <v>100</v>
      </c>
      <c r="B94" s="1" t="s">
        <v>101</v>
      </c>
      <c r="C94" s="25">
        <v>1040496408</v>
      </c>
      <c r="D94" s="1" t="s">
        <v>789</v>
      </c>
      <c r="E94" s="1" t="s">
        <v>790</v>
      </c>
      <c r="F94" s="1" t="s">
        <v>281</v>
      </c>
      <c r="G94" s="1" t="s">
        <v>791</v>
      </c>
      <c r="H94" s="1" t="s">
        <v>141</v>
      </c>
      <c r="I94" s="2">
        <v>36</v>
      </c>
      <c r="J94" s="1" t="s">
        <v>48</v>
      </c>
      <c r="K94" s="1" t="s">
        <v>788</v>
      </c>
      <c r="L94" s="2">
        <v>3073.82</v>
      </c>
      <c r="M94" s="2">
        <v>240</v>
      </c>
      <c r="N94" s="18">
        <v>41706</v>
      </c>
      <c r="O94" s="18">
        <v>41759</v>
      </c>
      <c r="P94" s="18">
        <v>32258</v>
      </c>
      <c r="Q94" s="1" t="s">
        <v>792</v>
      </c>
      <c r="R94" s="1" t="s">
        <v>107</v>
      </c>
      <c r="S94" s="1" t="s">
        <v>107</v>
      </c>
      <c r="T94" s="1" t="s">
        <v>123</v>
      </c>
      <c r="U94" s="1" t="s">
        <v>793</v>
      </c>
      <c r="V94" s="1" t="s">
        <v>794</v>
      </c>
      <c r="W94" s="1" t="s">
        <v>112</v>
      </c>
      <c r="X94" s="1" t="s">
        <v>136</v>
      </c>
      <c r="Y94" s="1" t="s">
        <v>153</v>
      </c>
      <c r="Z94" s="1" t="s">
        <v>115</v>
      </c>
      <c r="AA94" s="1" t="s">
        <v>115</v>
      </c>
      <c r="AB94" s="1" t="s">
        <v>115</v>
      </c>
      <c r="AC94" s="1" t="s">
        <v>795</v>
      </c>
      <c r="AD94" s="2">
        <v>737717</v>
      </c>
      <c r="AE94" s="2">
        <v>0</v>
      </c>
      <c r="AF94" s="2">
        <v>0</v>
      </c>
      <c r="AG94" s="2">
        <v>0</v>
      </c>
      <c r="AH94" s="2">
        <v>0</v>
      </c>
      <c r="AI94" s="2">
        <v>0</v>
      </c>
      <c r="AJ94" s="2">
        <v>0</v>
      </c>
      <c r="AK94" s="2">
        <v>0</v>
      </c>
    </row>
    <row r="95" spans="1:37">
      <c r="A95" s="1" t="s">
        <v>100</v>
      </c>
      <c r="B95" s="1" t="s">
        <v>101</v>
      </c>
      <c r="C95" s="25">
        <v>39285795</v>
      </c>
      <c r="D95" s="1" t="s">
        <v>796</v>
      </c>
      <c r="E95" s="1" t="s">
        <v>797</v>
      </c>
      <c r="F95" s="1" t="s">
        <v>798</v>
      </c>
      <c r="G95" s="1" t="s">
        <v>799</v>
      </c>
      <c r="H95" s="1" t="s">
        <v>141</v>
      </c>
      <c r="I95" s="2">
        <v>36</v>
      </c>
      <c r="J95" s="1" t="s">
        <v>48</v>
      </c>
      <c r="K95" s="1" t="s">
        <v>107</v>
      </c>
      <c r="L95" s="2">
        <v>3073.82</v>
      </c>
      <c r="M95" s="2">
        <v>240</v>
      </c>
      <c r="N95" s="18">
        <v>42382</v>
      </c>
      <c r="O95" s="18">
        <v>42428</v>
      </c>
      <c r="P95" s="18">
        <v>30290</v>
      </c>
      <c r="Q95" s="1" t="s">
        <v>800</v>
      </c>
      <c r="R95" s="1" t="s">
        <v>107</v>
      </c>
      <c r="S95" s="1" t="s">
        <v>107</v>
      </c>
      <c r="T95" s="1" t="s">
        <v>109</v>
      </c>
      <c r="U95" s="1" t="s">
        <v>801</v>
      </c>
      <c r="V95" s="1" t="s">
        <v>802</v>
      </c>
      <c r="W95" s="1" t="s">
        <v>112</v>
      </c>
      <c r="X95" s="1" t="s">
        <v>286</v>
      </c>
      <c r="Y95" s="1" t="s">
        <v>161</v>
      </c>
      <c r="Z95" s="1" t="s">
        <v>115</v>
      </c>
      <c r="AA95" s="1" t="s">
        <v>115</v>
      </c>
      <c r="AB95" s="1" t="s">
        <v>115</v>
      </c>
      <c r="AC95" s="1" t="s">
        <v>803</v>
      </c>
      <c r="AD95" s="2">
        <v>737717</v>
      </c>
      <c r="AE95" s="2">
        <v>0</v>
      </c>
      <c r="AF95" s="2">
        <v>0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</row>
    <row r="96" spans="1:37">
      <c r="A96" s="1" t="s">
        <v>100</v>
      </c>
      <c r="B96" s="1" t="s">
        <v>101</v>
      </c>
      <c r="C96" s="25">
        <v>1040504066</v>
      </c>
      <c r="D96" s="1" t="s">
        <v>796</v>
      </c>
      <c r="E96" s="1" t="s">
        <v>805</v>
      </c>
      <c r="F96" s="1" t="s">
        <v>806</v>
      </c>
      <c r="G96" s="1" t="s">
        <v>807</v>
      </c>
      <c r="H96" s="1" t="s">
        <v>808</v>
      </c>
      <c r="I96" s="2">
        <v>36</v>
      </c>
      <c r="J96" s="1" t="s">
        <v>48</v>
      </c>
      <c r="K96" s="1" t="s">
        <v>804</v>
      </c>
      <c r="L96" s="2">
        <v>3965.13</v>
      </c>
      <c r="M96" s="2">
        <v>240</v>
      </c>
      <c r="N96" s="18">
        <v>41762</v>
      </c>
      <c r="O96" s="18">
        <v>42114</v>
      </c>
      <c r="P96" s="18">
        <v>33338</v>
      </c>
      <c r="Q96" s="1" t="s">
        <v>809</v>
      </c>
      <c r="R96" s="1" t="s">
        <v>107</v>
      </c>
      <c r="S96" s="1" t="s">
        <v>107</v>
      </c>
      <c r="T96" s="1" t="s">
        <v>123</v>
      </c>
      <c r="U96" s="1" t="s">
        <v>810</v>
      </c>
      <c r="V96" s="1" t="s">
        <v>811</v>
      </c>
      <c r="W96" s="1" t="s">
        <v>112</v>
      </c>
      <c r="X96" s="1" t="s">
        <v>126</v>
      </c>
      <c r="Y96" s="1" t="s">
        <v>153</v>
      </c>
      <c r="Z96" s="1" t="s">
        <v>115</v>
      </c>
      <c r="AA96" s="1" t="s">
        <v>115</v>
      </c>
      <c r="AB96" s="1" t="s">
        <v>115</v>
      </c>
      <c r="AC96" s="1" t="s">
        <v>812</v>
      </c>
      <c r="AD96" s="2">
        <v>951630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0</v>
      </c>
    </row>
    <row r="97" spans="1:37">
      <c r="A97" s="1" t="s">
        <v>100</v>
      </c>
      <c r="B97" s="1" t="s">
        <v>101</v>
      </c>
      <c r="C97" s="25">
        <v>1040498790</v>
      </c>
      <c r="D97" s="1" t="s">
        <v>796</v>
      </c>
      <c r="E97" s="1" t="s">
        <v>814</v>
      </c>
      <c r="F97" s="1" t="s">
        <v>815</v>
      </c>
      <c r="G97" s="1" t="s">
        <v>816</v>
      </c>
      <c r="H97" s="1" t="s">
        <v>141</v>
      </c>
      <c r="I97" s="2">
        <v>36</v>
      </c>
      <c r="J97" s="1" t="s">
        <v>48</v>
      </c>
      <c r="K97" s="1" t="s">
        <v>813</v>
      </c>
      <c r="L97" s="2">
        <v>3073.82</v>
      </c>
      <c r="M97" s="2">
        <v>240</v>
      </c>
      <c r="N97" s="18">
        <v>41969</v>
      </c>
      <c r="O97" s="18">
        <v>42004</v>
      </c>
      <c r="P97" s="18">
        <v>32593</v>
      </c>
      <c r="Q97" s="1" t="s">
        <v>817</v>
      </c>
      <c r="R97" s="1" t="s">
        <v>107</v>
      </c>
      <c r="S97" s="1" t="s">
        <v>107</v>
      </c>
      <c r="T97" s="1" t="s">
        <v>123</v>
      </c>
      <c r="U97" s="1" t="s">
        <v>818</v>
      </c>
      <c r="V97" s="1" t="s">
        <v>222</v>
      </c>
      <c r="W97" s="1" t="s">
        <v>112</v>
      </c>
      <c r="X97" s="1" t="s">
        <v>136</v>
      </c>
      <c r="Y97" s="1" t="s">
        <v>114</v>
      </c>
      <c r="Z97" s="1" t="s">
        <v>115</v>
      </c>
      <c r="AA97" s="1" t="s">
        <v>115</v>
      </c>
      <c r="AB97" s="1" t="s">
        <v>115</v>
      </c>
      <c r="AC97" s="1" t="s">
        <v>819</v>
      </c>
      <c r="AD97" s="2">
        <v>737717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0</v>
      </c>
    </row>
    <row r="98" spans="1:37">
      <c r="A98" s="1" t="s">
        <v>100</v>
      </c>
      <c r="B98" s="1" t="s">
        <v>101</v>
      </c>
      <c r="C98" s="25">
        <v>30059886</v>
      </c>
      <c r="D98" s="1" t="s">
        <v>821</v>
      </c>
      <c r="E98" s="1" t="s">
        <v>822</v>
      </c>
      <c r="F98" s="1" t="s">
        <v>823</v>
      </c>
      <c r="G98" s="1" t="s">
        <v>824</v>
      </c>
      <c r="H98" s="1" t="s">
        <v>825</v>
      </c>
      <c r="I98" s="2">
        <v>2</v>
      </c>
      <c r="J98" s="1" t="s">
        <v>49</v>
      </c>
      <c r="K98" s="1" t="s">
        <v>820</v>
      </c>
      <c r="L98" s="2">
        <v>3073.82</v>
      </c>
      <c r="M98" s="2">
        <v>240</v>
      </c>
      <c r="N98" s="18">
        <v>41000</v>
      </c>
      <c r="O98" s="18">
        <v>42369</v>
      </c>
      <c r="P98" s="18">
        <v>18460</v>
      </c>
      <c r="Q98" s="1" t="s">
        <v>122</v>
      </c>
      <c r="R98" s="1" t="s">
        <v>107</v>
      </c>
      <c r="S98" s="1" t="s">
        <v>107</v>
      </c>
      <c r="T98" s="1" t="s">
        <v>109</v>
      </c>
      <c r="U98" s="1" t="s">
        <v>826</v>
      </c>
      <c r="V98" s="1" t="s">
        <v>827</v>
      </c>
      <c r="W98" s="1" t="s">
        <v>112</v>
      </c>
      <c r="X98" s="1" t="s">
        <v>136</v>
      </c>
      <c r="Y98" s="1" t="s">
        <v>323</v>
      </c>
      <c r="Z98" s="1" t="s">
        <v>115</v>
      </c>
      <c r="AA98" s="1" t="s">
        <v>115</v>
      </c>
      <c r="AB98" s="1" t="s">
        <v>115</v>
      </c>
      <c r="AC98" s="1" t="s">
        <v>828</v>
      </c>
      <c r="AD98" s="2">
        <v>737717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0</v>
      </c>
    </row>
    <row r="99" spans="1:37">
      <c r="A99" s="1" t="s">
        <v>100</v>
      </c>
      <c r="B99" s="1" t="s">
        <v>101</v>
      </c>
      <c r="C99" s="25">
        <v>98476085</v>
      </c>
      <c r="D99" s="1" t="s">
        <v>829</v>
      </c>
      <c r="E99" s="1" t="s">
        <v>147</v>
      </c>
      <c r="F99" s="1" t="s">
        <v>830</v>
      </c>
      <c r="G99" s="1" t="s">
        <v>831</v>
      </c>
      <c r="H99" s="1" t="s">
        <v>141</v>
      </c>
      <c r="I99" s="2">
        <v>36</v>
      </c>
      <c r="J99" s="1" t="s">
        <v>48</v>
      </c>
      <c r="K99" s="1" t="s">
        <v>107</v>
      </c>
      <c r="L99" s="2">
        <v>3073.82</v>
      </c>
      <c r="M99" s="2">
        <v>240</v>
      </c>
      <c r="N99" s="18">
        <v>42122</v>
      </c>
      <c r="O99" s="18">
        <v>42369</v>
      </c>
      <c r="P99" s="18">
        <v>23740</v>
      </c>
      <c r="Q99" s="1" t="s">
        <v>122</v>
      </c>
      <c r="R99" s="1" t="s">
        <v>107</v>
      </c>
      <c r="S99" s="1" t="s">
        <v>107</v>
      </c>
      <c r="T99" s="1" t="s">
        <v>123</v>
      </c>
      <c r="U99" s="1" t="s">
        <v>371</v>
      </c>
      <c r="V99" s="1" t="s">
        <v>832</v>
      </c>
      <c r="W99" s="1" t="s">
        <v>112</v>
      </c>
      <c r="X99" s="1" t="s">
        <v>126</v>
      </c>
      <c r="Y99" s="1" t="s">
        <v>323</v>
      </c>
      <c r="Z99" s="1" t="s">
        <v>115</v>
      </c>
      <c r="AA99" s="1" t="s">
        <v>115</v>
      </c>
      <c r="AB99" s="1" t="s">
        <v>115</v>
      </c>
      <c r="AC99" s="1" t="s">
        <v>833</v>
      </c>
      <c r="AD99" s="2">
        <v>737717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0</v>
      </c>
    </row>
    <row r="100" spans="1:37">
      <c r="A100" s="1" t="s">
        <v>100</v>
      </c>
      <c r="B100" s="1" t="s">
        <v>101</v>
      </c>
      <c r="C100" s="25">
        <v>39270020</v>
      </c>
      <c r="D100" s="1" t="s">
        <v>289</v>
      </c>
      <c r="E100" s="1" t="s">
        <v>835</v>
      </c>
      <c r="F100" s="1" t="s">
        <v>836</v>
      </c>
      <c r="G100" s="1" t="s">
        <v>837</v>
      </c>
      <c r="H100" s="1" t="s">
        <v>784</v>
      </c>
      <c r="I100" s="2">
        <v>33</v>
      </c>
      <c r="J100" s="1" t="s">
        <v>200</v>
      </c>
      <c r="K100" s="1" t="s">
        <v>834</v>
      </c>
      <c r="L100" s="2">
        <v>2800</v>
      </c>
      <c r="M100" s="2">
        <v>240</v>
      </c>
      <c r="N100" s="18">
        <v>41000</v>
      </c>
      <c r="O100" s="18">
        <v>41008</v>
      </c>
      <c r="P100" s="19"/>
      <c r="Q100" s="1" t="s">
        <v>122</v>
      </c>
      <c r="R100" s="1" t="s">
        <v>107</v>
      </c>
      <c r="S100" s="1" t="s">
        <v>107</v>
      </c>
      <c r="T100" s="1" t="s">
        <v>109</v>
      </c>
      <c r="U100" s="1" t="s">
        <v>371</v>
      </c>
      <c r="V100" s="1" t="s">
        <v>838</v>
      </c>
      <c r="W100" s="1" t="s">
        <v>112</v>
      </c>
      <c r="X100" s="1" t="s">
        <v>126</v>
      </c>
      <c r="Y100" s="1" t="s">
        <v>323</v>
      </c>
      <c r="Z100" s="1" t="s">
        <v>115</v>
      </c>
      <c r="AA100" s="1" t="s">
        <v>115</v>
      </c>
      <c r="AB100" s="1" t="s">
        <v>115</v>
      </c>
      <c r="AC100" s="1" t="s">
        <v>839</v>
      </c>
      <c r="AD100" s="2">
        <v>672000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0</v>
      </c>
    </row>
    <row r="101" spans="1:37">
      <c r="A101" s="1" t="s">
        <v>100</v>
      </c>
      <c r="B101" s="1" t="s">
        <v>101</v>
      </c>
      <c r="C101" s="25">
        <v>10765448</v>
      </c>
      <c r="D101" s="1" t="s">
        <v>840</v>
      </c>
      <c r="E101" s="1" t="s">
        <v>383</v>
      </c>
      <c r="F101" s="1" t="s">
        <v>259</v>
      </c>
      <c r="G101" s="1" t="s">
        <v>841</v>
      </c>
      <c r="H101" s="1" t="s">
        <v>189</v>
      </c>
      <c r="I101" s="2">
        <v>35</v>
      </c>
      <c r="J101" s="1" t="s">
        <v>190</v>
      </c>
      <c r="K101" s="1" t="s">
        <v>107</v>
      </c>
      <c r="L101" s="2">
        <v>5211.3</v>
      </c>
      <c r="M101" s="2">
        <v>240</v>
      </c>
      <c r="N101" s="18">
        <v>42041</v>
      </c>
      <c r="O101" s="18">
        <v>42308</v>
      </c>
      <c r="P101" s="18">
        <v>22472</v>
      </c>
      <c r="Q101" s="1" t="s">
        <v>122</v>
      </c>
      <c r="R101" s="1" t="s">
        <v>107</v>
      </c>
      <c r="S101" s="1" t="s">
        <v>107</v>
      </c>
      <c r="T101" s="1" t="s">
        <v>123</v>
      </c>
      <c r="U101" s="1" t="s">
        <v>842</v>
      </c>
      <c r="V101" s="1" t="s">
        <v>843</v>
      </c>
      <c r="W101" s="1" t="s">
        <v>112</v>
      </c>
      <c r="X101" s="1" t="s">
        <v>126</v>
      </c>
      <c r="Y101" s="1" t="s">
        <v>161</v>
      </c>
      <c r="Z101" s="1" t="s">
        <v>115</v>
      </c>
      <c r="AA101" s="1" t="s">
        <v>115</v>
      </c>
      <c r="AB101" s="1" t="s">
        <v>115</v>
      </c>
      <c r="AC101" s="1" t="s">
        <v>844</v>
      </c>
      <c r="AD101" s="2">
        <v>1250713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</row>
    <row r="102" spans="1:37">
      <c r="A102" s="1" t="s">
        <v>100</v>
      </c>
      <c r="B102" s="1" t="s">
        <v>101</v>
      </c>
      <c r="C102" s="25">
        <v>43897747</v>
      </c>
      <c r="D102" s="1" t="s">
        <v>840</v>
      </c>
      <c r="E102" s="1" t="s">
        <v>206</v>
      </c>
      <c r="F102" s="1" t="s">
        <v>845</v>
      </c>
      <c r="G102" s="1" t="s">
        <v>846</v>
      </c>
      <c r="H102" s="1" t="s">
        <v>234</v>
      </c>
      <c r="I102" s="2">
        <v>2</v>
      </c>
      <c r="J102" s="1" t="s">
        <v>49</v>
      </c>
      <c r="K102" s="1" t="s">
        <v>107</v>
      </c>
      <c r="L102" s="2">
        <v>3073.82</v>
      </c>
      <c r="M102" s="2">
        <v>240</v>
      </c>
      <c r="N102" s="18">
        <v>42382</v>
      </c>
      <c r="O102" s="18">
        <v>42631</v>
      </c>
      <c r="P102" s="18">
        <v>30380</v>
      </c>
      <c r="Q102" s="1" t="s">
        <v>847</v>
      </c>
      <c r="R102" s="1" t="s">
        <v>107</v>
      </c>
      <c r="S102" s="1" t="s">
        <v>107</v>
      </c>
      <c r="T102" s="1" t="s">
        <v>109</v>
      </c>
      <c r="U102" s="1" t="s">
        <v>848</v>
      </c>
      <c r="V102" s="1" t="s">
        <v>849</v>
      </c>
      <c r="W102" s="1" t="s">
        <v>112</v>
      </c>
      <c r="X102" s="1" t="s">
        <v>113</v>
      </c>
      <c r="Y102" s="1" t="s">
        <v>114</v>
      </c>
      <c r="Z102" s="1" t="s">
        <v>115</v>
      </c>
      <c r="AA102" s="1" t="s">
        <v>115</v>
      </c>
      <c r="AB102" s="1" t="s">
        <v>115</v>
      </c>
      <c r="AC102" s="1" t="s">
        <v>850</v>
      </c>
      <c r="AD102" s="2">
        <v>737717</v>
      </c>
      <c r="AE102" s="2">
        <v>0</v>
      </c>
      <c r="AF102" s="2">
        <v>0</v>
      </c>
      <c r="AG102" s="2">
        <v>0</v>
      </c>
      <c r="AH102" s="2">
        <v>0</v>
      </c>
      <c r="AI102" s="2">
        <v>0</v>
      </c>
      <c r="AJ102" s="2">
        <v>0</v>
      </c>
      <c r="AK102" s="2">
        <v>0</v>
      </c>
    </row>
    <row r="103" spans="1:37">
      <c r="A103" s="1" t="s">
        <v>100</v>
      </c>
      <c r="B103" s="1" t="s">
        <v>101</v>
      </c>
      <c r="C103" s="25">
        <v>1052953330</v>
      </c>
      <c r="D103" s="1" t="s">
        <v>851</v>
      </c>
      <c r="E103" s="1" t="s">
        <v>852</v>
      </c>
      <c r="F103" s="1" t="s">
        <v>259</v>
      </c>
      <c r="G103" s="1" t="s">
        <v>853</v>
      </c>
      <c r="H103" s="1" t="s">
        <v>141</v>
      </c>
      <c r="I103" s="2">
        <v>36</v>
      </c>
      <c r="J103" s="1" t="s">
        <v>48</v>
      </c>
      <c r="K103" s="1" t="s">
        <v>107</v>
      </c>
      <c r="L103" s="2">
        <v>3073.82</v>
      </c>
      <c r="M103" s="2">
        <v>240</v>
      </c>
      <c r="N103" s="18">
        <v>42382</v>
      </c>
      <c r="O103" s="18">
        <v>42428</v>
      </c>
      <c r="P103" s="18">
        <v>31980</v>
      </c>
      <c r="Q103" s="1" t="s">
        <v>854</v>
      </c>
      <c r="R103" s="1" t="s">
        <v>107</v>
      </c>
      <c r="S103" s="1" t="s">
        <v>107</v>
      </c>
      <c r="T103" s="1" t="s">
        <v>123</v>
      </c>
      <c r="U103" s="1" t="s">
        <v>855</v>
      </c>
      <c r="V103" s="1" t="s">
        <v>856</v>
      </c>
      <c r="W103" s="1" t="s">
        <v>112</v>
      </c>
      <c r="X103" s="1" t="s">
        <v>332</v>
      </c>
      <c r="Y103" s="1" t="s">
        <v>153</v>
      </c>
      <c r="Z103" s="1" t="s">
        <v>115</v>
      </c>
      <c r="AA103" s="1" t="s">
        <v>115</v>
      </c>
      <c r="AB103" s="1" t="s">
        <v>115</v>
      </c>
      <c r="AC103" s="1" t="s">
        <v>857</v>
      </c>
      <c r="AD103" s="2">
        <v>737717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0</v>
      </c>
    </row>
    <row r="104" spans="1:37">
      <c r="A104" s="1" t="s">
        <v>100</v>
      </c>
      <c r="B104" s="1" t="s">
        <v>101</v>
      </c>
      <c r="C104" s="25">
        <v>3671696</v>
      </c>
      <c r="D104" s="1" t="s">
        <v>858</v>
      </c>
      <c r="E104" s="1" t="s">
        <v>859</v>
      </c>
      <c r="F104" s="1" t="s">
        <v>860</v>
      </c>
      <c r="G104" s="1" t="s">
        <v>861</v>
      </c>
      <c r="H104" s="1" t="s">
        <v>141</v>
      </c>
      <c r="I104" s="2">
        <v>36</v>
      </c>
      <c r="J104" s="1" t="s">
        <v>48</v>
      </c>
      <c r="K104" s="1" t="s">
        <v>107</v>
      </c>
      <c r="L104" s="2">
        <v>3073.82</v>
      </c>
      <c r="M104" s="2">
        <v>240</v>
      </c>
      <c r="N104" s="18">
        <v>41894</v>
      </c>
      <c r="O104" s="18">
        <v>42004</v>
      </c>
      <c r="P104" s="18">
        <v>19578</v>
      </c>
      <c r="Q104" s="1" t="s">
        <v>122</v>
      </c>
      <c r="R104" s="1" t="s">
        <v>107</v>
      </c>
      <c r="S104" s="1" t="s">
        <v>107</v>
      </c>
      <c r="T104" s="1" t="s">
        <v>123</v>
      </c>
      <c r="U104" s="1" t="s">
        <v>862</v>
      </c>
      <c r="V104" s="1" t="s">
        <v>222</v>
      </c>
      <c r="W104" s="1" t="s">
        <v>112</v>
      </c>
      <c r="X104" s="1" t="s">
        <v>126</v>
      </c>
      <c r="Y104" s="1" t="s">
        <v>127</v>
      </c>
      <c r="Z104" s="1" t="s">
        <v>115</v>
      </c>
      <c r="AA104" s="1" t="s">
        <v>115</v>
      </c>
      <c r="AB104" s="1" t="s">
        <v>115</v>
      </c>
      <c r="AC104" s="1" t="s">
        <v>863</v>
      </c>
      <c r="AD104" s="2">
        <v>737717</v>
      </c>
      <c r="AE104" s="2">
        <v>0</v>
      </c>
      <c r="AF104" s="2">
        <v>0</v>
      </c>
      <c r="AG104" s="2">
        <v>0</v>
      </c>
      <c r="AH104" s="2">
        <v>0</v>
      </c>
      <c r="AI104" s="2">
        <v>0</v>
      </c>
      <c r="AJ104" s="2">
        <v>0</v>
      </c>
      <c r="AK104" s="2">
        <v>0</v>
      </c>
    </row>
    <row r="105" spans="1:37">
      <c r="A105" s="1" t="s">
        <v>100</v>
      </c>
      <c r="B105" s="1" t="s">
        <v>101</v>
      </c>
      <c r="C105" s="25">
        <v>799983</v>
      </c>
      <c r="D105" s="1" t="s">
        <v>864</v>
      </c>
      <c r="E105" s="1" t="s">
        <v>865</v>
      </c>
      <c r="F105" s="1" t="s">
        <v>866</v>
      </c>
      <c r="G105" s="1" t="s">
        <v>867</v>
      </c>
      <c r="H105" s="1" t="s">
        <v>868</v>
      </c>
      <c r="I105" s="2">
        <v>33</v>
      </c>
      <c r="J105" s="1" t="s">
        <v>200</v>
      </c>
      <c r="K105" s="1" t="s">
        <v>107</v>
      </c>
      <c r="L105" s="2">
        <v>4165.75</v>
      </c>
      <c r="M105" s="2">
        <v>240</v>
      </c>
      <c r="N105" s="18">
        <v>41675</v>
      </c>
      <c r="O105" s="18">
        <v>41759</v>
      </c>
      <c r="P105" s="18">
        <v>16914</v>
      </c>
      <c r="Q105" s="1" t="s">
        <v>869</v>
      </c>
      <c r="R105" s="1" t="s">
        <v>107</v>
      </c>
      <c r="S105" s="1" t="s">
        <v>107</v>
      </c>
      <c r="T105" s="1" t="s">
        <v>123</v>
      </c>
      <c r="U105" s="1" t="s">
        <v>870</v>
      </c>
      <c r="V105" s="1" t="s">
        <v>871</v>
      </c>
      <c r="W105" s="1" t="s">
        <v>112</v>
      </c>
      <c r="X105" s="1" t="s">
        <v>126</v>
      </c>
      <c r="Y105" s="1" t="s">
        <v>228</v>
      </c>
      <c r="Z105" s="1" t="s">
        <v>115</v>
      </c>
      <c r="AA105" s="1" t="s">
        <v>115</v>
      </c>
      <c r="AB105" s="1" t="s">
        <v>115</v>
      </c>
      <c r="AC105" s="1" t="s">
        <v>872</v>
      </c>
      <c r="AD105" s="2">
        <v>999780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</row>
    <row r="106" spans="1:37">
      <c r="A106" s="1" t="s">
        <v>100</v>
      </c>
      <c r="B106" s="1" t="s">
        <v>101</v>
      </c>
      <c r="C106" s="25">
        <v>8201840</v>
      </c>
      <c r="D106" s="1" t="s">
        <v>873</v>
      </c>
      <c r="E106" s="1" t="s">
        <v>874</v>
      </c>
      <c r="F106" s="1" t="s">
        <v>875</v>
      </c>
      <c r="G106" s="1" t="s">
        <v>876</v>
      </c>
      <c r="H106" s="1" t="s">
        <v>141</v>
      </c>
      <c r="I106" s="2">
        <v>36</v>
      </c>
      <c r="J106" s="1" t="s">
        <v>48</v>
      </c>
      <c r="K106" s="1" t="s">
        <v>107</v>
      </c>
      <c r="L106" s="2">
        <v>3074.17</v>
      </c>
      <c r="M106" s="2">
        <v>240</v>
      </c>
      <c r="N106" s="18">
        <v>42710</v>
      </c>
      <c r="O106" s="18">
        <v>42766</v>
      </c>
      <c r="P106" s="18">
        <v>26767</v>
      </c>
      <c r="Q106" s="1" t="s">
        <v>122</v>
      </c>
      <c r="R106" s="1" t="s">
        <v>107</v>
      </c>
      <c r="S106" s="1" t="s">
        <v>107</v>
      </c>
      <c r="T106" s="1" t="s">
        <v>123</v>
      </c>
      <c r="U106" s="1" t="s">
        <v>877</v>
      </c>
      <c r="V106" s="1" t="s">
        <v>878</v>
      </c>
      <c r="W106" s="1" t="s">
        <v>112</v>
      </c>
      <c r="X106" s="1" t="s">
        <v>113</v>
      </c>
      <c r="Y106" s="1" t="s">
        <v>153</v>
      </c>
      <c r="Z106" s="1" t="s">
        <v>115</v>
      </c>
      <c r="AA106" s="1" t="s">
        <v>115</v>
      </c>
      <c r="AB106" s="1" t="s">
        <v>115</v>
      </c>
      <c r="AC106" s="1" t="s">
        <v>879</v>
      </c>
      <c r="AD106" s="2">
        <v>737800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0</v>
      </c>
    </row>
    <row r="107" spans="1:37">
      <c r="A107" s="1" t="s">
        <v>100</v>
      </c>
      <c r="B107" s="1" t="s">
        <v>101</v>
      </c>
      <c r="C107" s="25">
        <v>3671256</v>
      </c>
      <c r="D107" s="1" t="s">
        <v>873</v>
      </c>
      <c r="E107" s="1" t="s">
        <v>139</v>
      </c>
      <c r="F107" s="1" t="s">
        <v>881</v>
      </c>
      <c r="G107" s="1" t="s">
        <v>882</v>
      </c>
      <c r="H107" s="1" t="s">
        <v>141</v>
      </c>
      <c r="I107" s="2">
        <v>36</v>
      </c>
      <c r="J107" s="1" t="s">
        <v>48</v>
      </c>
      <c r="K107" s="1" t="s">
        <v>880</v>
      </c>
      <c r="L107" s="2">
        <v>3073.82</v>
      </c>
      <c r="M107" s="2">
        <v>240</v>
      </c>
      <c r="N107" s="18">
        <v>42139</v>
      </c>
      <c r="O107" s="18">
        <v>42308</v>
      </c>
      <c r="P107" s="18">
        <v>16856</v>
      </c>
      <c r="Q107" s="1" t="s">
        <v>122</v>
      </c>
      <c r="R107" s="1" t="s">
        <v>107</v>
      </c>
      <c r="S107" s="1" t="s">
        <v>107</v>
      </c>
      <c r="T107" s="1" t="s">
        <v>123</v>
      </c>
      <c r="U107" s="1" t="s">
        <v>883</v>
      </c>
      <c r="V107" s="1" t="s">
        <v>884</v>
      </c>
      <c r="W107" s="1" t="s">
        <v>112</v>
      </c>
      <c r="X107" s="1" t="s">
        <v>126</v>
      </c>
      <c r="Y107" s="1" t="s">
        <v>161</v>
      </c>
      <c r="Z107" s="1" t="s">
        <v>115</v>
      </c>
      <c r="AA107" s="1" t="s">
        <v>115</v>
      </c>
      <c r="AB107" s="1" t="s">
        <v>115</v>
      </c>
      <c r="AC107" s="1" t="s">
        <v>885</v>
      </c>
      <c r="AD107" s="2">
        <v>737717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</row>
    <row r="108" spans="1:37">
      <c r="A108" s="1" t="s">
        <v>100</v>
      </c>
      <c r="B108" s="1" t="s">
        <v>101</v>
      </c>
      <c r="C108" s="25">
        <v>8363864</v>
      </c>
      <c r="D108" s="1" t="s">
        <v>822</v>
      </c>
      <c r="E108" s="1" t="s">
        <v>886</v>
      </c>
      <c r="F108" s="1" t="s">
        <v>887</v>
      </c>
      <c r="G108" s="1" t="s">
        <v>888</v>
      </c>
      <c r="H108" s="1" t="s">
        <v>889</v>
      </c>
      <c r="I108" s="2">
        <v>39</v>
      </c>
      <c r="J108" s="1" t="s">
        <v>441</v>
      </c>
      <c r="K108" s="1" t="s">
        <v>107</v>
      </c>
      <c r="L108" s="2">
        <v>8333.33</v>
      </c>
      <c r="M108" s="2">
        <v>240</v>
      </c>
      <c r="N108" s="18">
        <v>42382</v>
      </c>
      <c r="O108" s="18">
        <v>42428</v>
      </c>
      <c r="P108" s="18">
        <v>30557</v>
      </c>
      <c r="Q108" s="1" t="s">
        <v>108</v>
      </c>
      <c r="R108" s="1" t="s">
        <v>107</v>
      </c>
      <c r="S108" s="1" t="s">
        <v>107</v>
      </c>
      <c r="T108" s="1" t="s">
        <v>123</v>
      </c>
      <c r="U108" s="1" t="s">
        <v>890</v>
      </c>
      <c r="V108" s="1" t="s">
        <v>891</v>
      </c>
      <c r="W108" s="1" t="s">
        <v>112</v>
      </c>
      <c r="X108" s="1" t="s">
        <v>286</v>
      </c>
      <c r="Y108" s="1" t="s">
        <v>153</v>
      </c>
      <c r="Z108" s="1" t="s">
        <v>115</v>
      </c>
      <c r="AA108" s="1" t="s">
        <v>115</v>
      </c>
      <c r="AB108" s="1" t="s">
        <v>115</v>
      </c>
      <c r="AC108" s="1" t="s">
        <v>892</v>
      </c>
      <c r="AD108" s="2">
        <v>2000000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0</v>
      </c>
      <c r="AK108" s="2">
        <v>0</v>
      </c>
    </row>
    <row r="109" spans="1:37">
      <c r="A109" s="1" t="s">
        <v>100</v>
      </c>
      <c r="B109" s="1" t="s">
        <v>101</v>
      </c>
      <c r="C109" s="25">
        <v>43692208</v>
      </c>
      <c r="D109" s="1" t="s">
        <v>822</v>
      </c>
      <c r="E109" s="1" t="s">
        <v>655</v>
      </c>
      <c r="F109" s="1" t="s">
        <v>893</v>
      </c>
      <c r="G109" s="1" t="s">
        <v>894</v>
      </c>
      <c r="H109" s="1" t="s">
        <v>895</v>
      </c>
      <c r="I109" s="2">
        <v>2</v>
      </c>
      <c r="J109" s="1" t="s">
        <v>49</v>
      </c>
      <c r="K109" s="1" t="s">
        <v>107</v>
      </c>
      <c r="L109" s="2">
        <v>3073.82</v>
      </c>
      <c r="M109" s="2">
        <v>240</v>
      </c>
      <c r="N109" s="18">
        <v>41293</v>
      </c>
      <c r="O109" s="18">
        <v>42369</v>
      </c>
      <c r="P109" s="18">
        <v>24115</v>
      </c>
      <c r="Q109" s="1" t="s">
        <v>122</v>
      </c>
      <c r="R109" s="1" t="s">
        <v>107</v>
      </c>
      <c r="S109" s="1" t="s">
        <v>107</v>
      </c>
      <c r="T109" s="1" t="s">
        <v>109</v>
      </c>
      <c r="U109" s="1" t="s">
        <v>896</v>
      </c>
      <c r="V109" s="1" t="s">
        <v>897</v>
      </c>
      <c r="W109" s="1" t="s">
        <v>112</v>
      </c>
      <c r="X109" s="1" t="s">
        <v>136</v>
      </c>
      <c r="Y109" s="1" t="s">
        <v>323</v>
      </c>
      <c r="Z109" s="1" t="s">
        <v>115</v>
      </c>
      <c r="AA109" s="1" t="s">
        <v>115</v>
      </c>
      <c r="AB109" s="1" t="s">
        <v>115</v>
      </c>
      <c r="AC109" s="1" t="s">
        <v>898</v>
      </c>
      <c r="AD109" s="2">
        <v>737717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0</v>
      </c>
    </row>
    <row r="110" spans="1:37">
      <c r="A110" s="1" t="s">
        <v>100</v>
      </c>
      <c r="B110" s="1" t="s">
        <v>101</v>
      </c>
      <c r="C110" s="25">
        <v>44120289</v>
      </c>
      <c r="D110" s="1" t="s">
        <v>822</v>
      </c>
      <c r="E110" s="1" t="s">
        <v>383</v>
      </c>
      <c r="F110" s="1" t="s">
        <v>899</v>
      </c>
      <c r="G110" s="1" t="s">
        <v>900</v>
      </c>
      <c r="H110" s="1" t="s">
        <v>784</v>
      </c>
      <c r="I110" s="2">
        <v>33</v>
      </c>
      <c r="J110" s="1" t="s">
        <v>200</v>
      </c>
      <c r="K110" s="1" t="s">
        <v>107</v>
      </c>
      <c r="L110" s="2">
        <v>3965.13</v>
      </c>
      <c r="M110" s="2">
        <v>240</v>
      </c>
      <c r="N110" s="18">
        <v>41671</v>
      </c>
      <c r="O110" s="18">
        <v>42308</v>
      </c>
      <c r="P110" s="18">
        <v>31278</v>
      </c>
      <c r="Q110" s="1" t="s">
        <v>901</v>
      </c>
      <c r="R110" s="1" t="s">
        <v>107</v>
      </c>
      <c r="S110" s="1" t="s">
        <v>107</v>
      </c>
      <c r="T110" s="1" t="s">
        <v>109</v>
      </c>
      <c r="U110" s="1" t="s">
        <v>902</v>
      </c>
      <c r="V110" s="1" t="s">
        <v>903</v>
      </c>
      <c r="W110" s="1" t="s">
        <v>112</v>
      </c>
      <c r="X110" s="1" t="s">
        <v>126</v>
      </c>
      <c r="Y110" s="1" t="s">
        <v>114</v>
      </c>
      <c r="Z110" s="1" t="s">
        <v>115</v>
      </c>
      <c r="AA110" s="1" t="s">
        <v>115</v>
      </c>
      <c r="AB110" s="1" t="s">
        <v>115</v>
      </c>
      <c r="AC110" s="1" t="s">
        <v>904</v>
      </c>
      <c r="AD110" s="2">
        <v>951630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0</v>
      </c>
    </row>
    <row r="111" spans="1:37">
      <c r="A111" s="1" t="s">
        <v>100</v>
      </c>
      <c r="B111" s="1" t="s">
        <v>101</v>
      </c>
      <c r="C111" s="25">
        <v>8202028</v>
      </c>
      <c r="D111" s="1" t="s">
        <v>822</v>
      </c>
      <c r="E111" s="1" t="s">
        <v>905</v>
      </c>
      <c r="F111" s="1" t="s">
        <v>906</v>
      </c>
      <c r="G111" s="1" t="s">
        <v>907</v>
      </c>
      <c r="H111" s="1" t="s">
        <v>908</v>
      </c>
      <c r="I111" s="2">
        <v>1</v>
      </c>
      <c r="J111" s="1" t="s">
        <v>534</v>
      </c>
      <c r="K111" s="1" t="s">
        <v>107</v>
      </c>
      <c r="L111" s="2">
        <v>6892.27</v>
      </c>
      <c r="M111" s="2">
        <v>240</v>
      </c>
      <c r="N111" s="18">
        <v>41681</v>
      </c>
      <c r="O111" s="18">
        <v>41759</v>
      </c>
      <c r="P111" s="18">
        <v>26120</v>
      </c>
      <c r="Q111" s="1" t="s">
        <v>122</v>
      </c>
      <c r="R111" s="1" t="s">
        <v>107</v>
      </c>
      <c r="S111" s="1" t="s">
        <v>107</v>
      </c>
      <c r="T111" s="1" t="s">
        <v>123</v>
      </c>
      <c r="U111" s="1" t="s">
        <v>909</v>
      </c>
      <c r="V111" s="1" t="s">
        <v>910</v>
      </c>
      <c r="W111" s="1" t="s">
        <v>112</v>
      </c>
      <c r="X111" s="1" t="s">
        <v>126</v>
      </c>
      <c r="Y111" s="1" t="s">
        <v>153</v>
      </c>
      <c r="Z111" s="1" t="s">
        <v>115</v>
      </c>
      <c r="AA111" s="1" t="s">
        <v>115</v>
      </c>
      <c r="AB111" s="1" t="s">
        <v>115</v>
      </c>
      <c r="AC111" s="1" t="s">
        <v>911</v>
      </c>
      <c r="AD111" s="2">
        <v>1654144</v>
      </c>
      <c r="AE111" s="2">
        <v>0</v>
      </c>
      <c r="AF111" s="2">
        <v>0</v>
      </c>
      <c r="AG111" s="2">
        <v>0</v>
      </c>
      <c r="AH111" s="2">
        <v>0</v>
      </c>
      <c r="AI111" s="2">
        <v>0</v>
      </c>
      <c r="AJ111" s="2">
        <v>0</v>
      </c>
      <c r="AK111" s="2">
        <v>0</v>
      </c>
    </row>
    <row r="112" spans="1:37">
      <c r="A112" s="1" t="s">
        <v>100</v>
      </c>
      <c r="B112" s="1" t="s">
        <v>101</v>
      </c>
      <c r="C112" s="25">
        <v>43692613</v>
      </c>
      <c r="D112" s="1" t="s">
        <v>913</v>
      </c>
      <c r="E112" s="1" t="s">
        <v>914</v>
      </c>
      <c r="F112" s="1" t="s">
        <v>915</v>
      </c>
      <c r="G112" s="1" t="s">
        <v>916</v>
      </c>
      <c r="H112" s="1" t="s">
        <v>353</v>
      </c>
      <c r="I112" s="2">
        <v>2</v>
      </c>
      <c r="J112" s="1" t="s">
        <v>49</v>
      </c>
      <c r="K112" s="1" t="s">
        <v>912</v>
      </c>
      <c r="L112" s="2">
        <v>2456.25</v>
      </c>
      <c r="M112" s="2">
        <v>240</v>
      </c>
      <c r="N112" s="18">
        <v>41314</v>
      </c>
      <c r="O112" s="18">
        <v>41593</v>
      </c>
      <c r="P112" s="18">
        <v>23913</v>
      </c>
      <c r="Q112" s="1" t="s">
        <v>122</v>
      </c>
      <c r="R112" s="1" t="s">
        <v>107</v>
      </c>
      <c r="S112" s="1" t="s">
        <v>107</v>
      </c>
      <c r="T112" s="1" t="s">
        <v>109</v>
      </c>
      <c r="U112" s="1" t="s">
        <v>917</v>
      </c>
      <c r="V112" s="1" t="s">
        <v>918</v>
      </c>
      <c r="W112" s="1" t="s">
        <v>112</v>
      </c>
      <c r="X112" s="1" t="s">
        <v>136</v>
      </c>
      <c r="Y112" s="1" t="s">
        <v>323</v>
      </c>
      <c r="Z112" s="1" t="s">
        <v>115</v>
      </c>
      <c r="AA112" s="1" t="s">
        <v>115</v>
      </c>
      <c r="AB112" s="1" t="s">
        <v>115</v>
      </c>
      <c r="AC112" s="1" t="s">
        <v>919</v>
      </c>
      <c r="AD112" s="2">
        <v>589500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0</v>
      </c>
      <c r="AK112" s="2">
        <v>0</v>
      </c>
    </row>
    <row r="113" spans="1:37">
      <c r="A113" s="1" t="s">
        <v>100</v>
      </c>
      <c r="B113" s="1" t="s">
        <v>101</v>
      </c>
      <c r="C113" s="25">
        <v>799997</v>
      </c>
      <c r="D113" s="1" t="s">
        <v>913</v>
      </c>
      <c r="E113" s="1" t="s">
        <v>920</v>
      </c>
      <c r="F113" s="1" t="s">
        <v>921</v>
      </c>
      <c r="G113" s="1" t="s">
        <v>922</v>
      </c>
      <c r="H113" s="1" t="s">
        <v>141</v>
      </c>
      <c r="I113" s="2">
        <v>36</v>
      </c>
      <c r="J113" s="1" t="s">
        <v>48</v>
      </c>
      <c r="K113" s="1" t="s">
        <v>107</v>
      </c>
      <c r="L113" s="2">
        <v>3073.82</v>
      </c>
      <c r="M113" s="2">
        <v>240</v>
      </c>
      <c r="N113" s="18">
        <v>41713</v>
      </c>
      <c r="O113" s="18">
        <v>42369</v>
      </c>
      <c r="P113" s="18">
        <v>17224</v>
      </c>
      <c r="Q113" s="1" t="s">
        <v>122</v>
      </c>
      <c r="R113" s="1" t="s">
        <v>107</v>
      </c>
      <c r="S113" s="1" t="s">
        <v>107</v>
      </c>
      <c r="T113" s="1" t="s">
        <v>123</v>
      </c>
      <c r="U113" s="1" t="s">
        <v>923</v>
      </c>
      <c r="V113" s="1" t="s">
        <v>924</v>
      </c>
      <c r="W113" s="1" t="s">
        <v>112</v>
      </c>
      <c r="X113" s="1" t="s">
        <v>332</v>
      </c>
      <c r="Y113" s="1" t="s">
        <v>127</v>
      </c>
      <c r="Z113" s="1" t="s">
        <v>115</v>
      </c>
      <c r="AA113" s="1" t="s">
        <v>115</v>
      </c>
      <c r="AB113" s="1" t="s">
        <v>115</v>
      </c>
      <c r="AC113" s="1" t="s">
        <v>925</v>
      </c>
      <c r="AD113" s="2">
        <v>737717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0</v>
      </c>
      <c r="AK113" s="2">
        <v>0</v>
      </c>
    </row>
    <row r="114" spans="1:37">
      <c r="A114" s="1" t="s">
        <v>100</v>
      </c>
      <c r="B114" s="1" t="s">
        <v>101</v>
      </c>
      <c r="C114" s="25">
        <v>8362680</v>
      </c>
      <c r="D114" s="1" t="s">
        <v>913</v>
      </c>
      <c r="E114" s="1" t="s">
        <v>926</v>
      </c>
      <c r="F114" s="1" t="s">
        <v>927</v>
      </c>
      <c r="G114" s="1" t="s">
        <v>928</v>
      </c>
      <c r="H114" s="1" t="s">
        <v>141</v>
      </c>
      <c r="I114" s="2">
        <v>36</v>
      </c>
      <c r="J114" s="1" t="s">
        <v>48</v>
      </c>
      <c r="K114" s="1" t="s">
        <v>107</v>
      </c>
      <c r="L114" s="2">
        <v>3073.82</v>
      </c>
      <c r="M114" s="2">
        <v>240</v>
      </c>
      <c r="N114" s="18">
        <v>42382</v>
      </c>
      <c r="O114" s="18">
        <v>42631</v>
      </c>
      <c r="P114" s="18">
        <v>29579</v>
      </c>
      <c r="Q114" s="1" t="s">
        <v>800</v>
      </c>
      <c r="R114" s="1" t="s">
        <v>107</v>
      </c>
      <c r="S114" s="1" t="s">
        <v>107</v>
      </c>
      <c r="T114" s="1" t="s">
        <v>123</v>
      </c>
      <c r="U114" s="1" t="s">
        <v>929</v>
      </c>
      <c r="V114" s="1" t="s">
        <v>930</v>
      </c>
      <c r="W114" s="1" t="s">
        <v>112</v>
      </c>
      <c r="X114" s="1" t="s">
        <v>113</v>
      </c>
      <c r="Y114" s="1" t="s">
        <v>161</v>
      </c>
      <c r="Z114" s="1" t="s">
        <v>115</v>
      </c>
      <c r="AA114" s="1" t="s">
        <v>115</v>
      </c>
      <c r="AB114" s="1" t="s">
        <v>115</v>
      </c>
      <c r="AC114" s="1" t="s">
        <v>931</v>
      </c>
      <c r="AD114" s="2">
        <v>737717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0</v>
      </c>
    </row>
    <row r="115" spans="1:37">
      <c r="A115" s="1" t="s">
        <v>100</v>
      </c>
      <c r="B115" s="1" t="s">
        <v>101</v>
      </c>
      <c r="C115" s="25">
        <v>1040515046</v>
      </c>
      <c r="D115" s="1" t="s">
        <v>932</v>
      </c>
      <c r="E115" s="1" t="s">
        <v>933</v>
      </c>
      <c r="F115" s="1" t="s">
        <v>934</v>
      </c>
      <c r="G115" s="1" t="s">
        <v>935</v>
      </c>
      <c r="H115" s="1" t="s">
        <v>936</v>
      </c>
      <c r="I115" s="2">
        <v>40</v>
      </c>
      <c r="J115" s="1" t="s">
        <v>167</v>
      </c>
      <c r="K115" s="1" t="s">
        <v>107</v>
      </c>
      <c r="L115" s="2">
        <v>3750</v>
      </c>
      <c r="M115" s="2">
        <v>240</v>
      </c>
      <c r="N115" s="18">
        <v>42382</v>
      </c>
      <c r="O115" s="18">
        <v>42631</v>
      </c>
      <c r="P115" s="18">
        <v>35112</v>
      </c>
      <c r="Q115" s="1" t="s">
        <v>937</v>
      </c>
      <c r="R115" s="1" t="s">
        <v>107</v>
      </c>
      <c r="S115" s="1" t="s">
        <v>107</v>
      </c>
      <c r="T115" s="1" t="s">
        <v>109</v>
      </c>
      <c r="U115" s="1" t="s">
        <v>938</v>
      </c>
      <c r="V115" s="1" t="s">
        <v>939</v>
      </c>
      <c r="W115" s="1" t="s">
        <v>112</v>
      </c>
      <c r="X115" s="1" t="s">
        <v>286</v>
      </c>
      <c r="Y115" s="1" t="s">
        <v>114</v>
      </c>
      <c r="Z115" s="1" t="s">
        <v>115</v>
      </c>
      <c r="AA115" s="1" t="s">
        <v>115</v>
      </c>
      <c r="AB115" s="1" t="s">
        <v>115</v>
      </c>
      <c r="AC115" s="1" t="s">
        <v>940</v>
      </c>
      <c r="AD115" s="2">
        <v>900000</v>
      </c>
      <c r="AE115" s="2">
        <v>0</v>
      </c>
      <c r="AF115" s="2">
        <v>0</v>
      </c>
      <c r="AG115" s="2">
        <v>0</v>
      </c>
      <c r="AH115" s="2">
        <v>0</v>
      </c>
      <c r="AI115" s="2">
        <v>0</v>
      </c>
      <c r="AJ115" s="2">
        <v>0</v>
      </c>
      <c r="AK115" s="2">
        <v>0</v>
      </c>
    </row>
    <row r="116" spans="1:37">
      <c r="A116" s="1" t="s">
        <v>100</v>
      </c>
      <c r="B116" s="1" t="s">
        <v>101</v>
      </c>
      <c r="C116" s="25">
        <v>26036830</v>
      </c>
      <c r="D116" s="1" t="s">
        <v>941</v>
      </c>
      <c r="E116" s="1" t="s">
        <v>942</v>
      </c>
      <c r="F116" s="1" t="s">
        <v>943</v>
      </c>
      <c r="G116" s="1" t="s">
        <v>54</v>
      </c>
      <c r="H116" s="1" t="s">
        <v>234</v>
      </c>
      <c r="I116" s="2">
        <v>2</v>
      </c>
      <c r="J116" s="1" t="s">
        <v>49</v>
      </c>
      <c r="K116" s="1" t="s">
        <v>107</v>
      </c>
      <c r="L116" s="2">
        <v>3657.51</v>
      </c>
      <c r="M116" s="2">
        <v>240</v>
      </c>
      <c r="N116" s="18">
        <v>43868</v>
      </c>
      <c r="O116" s="19"/>
      <c r="P116" s="18">
        <v>27235</v>
      </c>
      <c r="Q116" s="1" t="s">
        <v>122</v>
      </c>
      <c r="R116" s="1" t="s">
        <v>107</v>
      </c>
      <c r="S116" s="1" t="s">
        <v>107</v>
      </c>
      <c r="T116" s="1" t="s">
        <v>109</v>
      </c>
      <c r="U116" s="1" t="s">
        <v>944</v>
      </c>
      <c r="V116" s="1" t="s">
        <v>945</v>
      </c>
      <c r="W116" s="1" t="s">
        <v>112</v>
      </c>
      <c r="X116" s="1" t="s">
        <v>113</v>
      </c>
      <c r="Y116" s="1" t="s">
        <v>161</v>
      </c>
      <c r="Z116" s="1" t="s">
        <v>115</v>
      </c>
      <c r="AA116" s="1" t="s">
        <v>115</v>
      </c>
      <c r="AB116" s="1" t="s">
        <v>115</v>
      </c>
      <c r="AC116" s="1" t="s">
        <v>946</v>
      </c>
      <c r="AD116" s="2">
        <v>877803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0</v>
      </c>
      <c r="AK116" s="2">
        <v>0</v>
      </c>
    </row>
    <row r="117" spans="1:37">
      <c r="A117" s="1" t="s">
        <v>100</v>
      </c>
      <c r="B117" s="1" t="s">
        <v>101</v>
      </c>
      <c r="C117" s="25">
        <v>43896136</v>
      </c>
      <c r="D117" s="1" t="s">
        <v>941</v>
      </c>
      <c r="E117" s="1" t="s">
        <v>947</v>
      </c>
      <c r="F117" s="1" t="s">
        <v>948</v>
      </c>
      <c r="G117" s="1" t="s">
        <v>949</v>
      </c>
      <c r="H117" s="1" t="s">
        <v>950</v>
      </c>
      <c r="I117" s="2">
        <v>33</v>
      </c>
      <c r="J117" s="1" t="s">
        <v>200</v>
      </c>
      <c r="K117" s="1" t="s">
        <v>107</v>
      </c>
      <c r="L117" s="2">
        <v>3790.75</v>
      </c>
      <c r="M117" s="2">
        <v>240</v>
      </c>
      <c r="N117" s="18">
        <v>41673</v>
      </c>
      <c r="O117" s="18">
        <v>41882</v>
      </c>
      <c r="P117" s="18">
        <v>29671</v>
      </c>
      <c r="Q117" s="1" t="s">
        <v>122</v>
      </c>
      <c r="R117" s="1" t="s">
        <v>107</v>
      </c>
      <c r="S117" s="1" t="s">
        <v>107</v>
      </c>
      <c r="T117" s="1" t="s">
        <v>109</v>
      </c>
      <c r="U117" s="1" t="s">
        <v>951</v>
      </c>
      <c r="V117" s="1" t="s">
        <v>952</v>
      </c>
      <c r="W117" s="1" t="s">
        <v>112</v>
      </c>
      <c r="X117" s="1" t="s">
        <v>126</v>
      </c>
      <c r="Y117" s="1" t="s">
        <v>153</v>
      </c>
      <c r="Z117" s="1" t="s">
        <v>115</v>
      </c>
      <c r="AA117" s="1" t="s">
        <v>115</v>
      </c>
      <c r="AB117" s="1" t="s">
        <v>115</v>
      </c>
      <c r="AC117" s="1" t="s">
        <v>953</v>
      </c>
      <c r="AD117" s="2">
        <v>909780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0</v>
      </c>
      <c r="AK117" s="2">
        <v>0</v>
      </c>
    </row>
    <row r="118" spans="1:37">
      <c r="A118" s="1" t="s">
        <v>100</v>
      </c>
      <c r="B118" s="1" t="s">
        <v>101</v>
      </c>
      <c r="C118" s="25">
        <v>8045570</v>
      </c>
      <c r="D118" s="1" t="s">
        <v>955</v>
      </c>
      <c r="E118" s="1" t="s">
        <v>956</v>
      </c>
      <c r="F118" s="1" t="s">
        <v>957</v>
      </c>
      <c r="G118" s="1" t="s">
        <v>958</v>
      </c>
      <c r="H118" s="1" t="s">
        <v>141</v>
      </c>
      <c r="I118" s="2">
        <v>36</v>
      </c>
      <c r="J118" s="1" t="s">
        <v>48</v>
      </c>
      <c r="K118" s="1" t="s">
        <v>954</v>
      </c>
      <c r="L118" s="2">
        <v>2456.25</v>
      </c>
      <c r="M118" s="2">
        <v>240</v>
      </c>
      <c r="N118" s="18">
        <v>41340</v>
      </c>
      <c r="O118" s="18">
        <v>41638</v>
      </c>
      <c r="P118" s="18">
        <v>21551</v>
      </c>
      <c r="Q118" s="1" t="s">
        <v>122</v>
      </c>
      <c r="R118" s="1" t="s">
        <v>107</v>
      </c>
      <c r="S118" s="1" t="s">
        <v>107</v>
      </c>
      <c r="T118" s="1" t="s">
        <v>123</v>
      </c>
      <c r="U118" s="1" t="s">
        <v>959</v>
      </c>
      <c r="V118" s="1" t="s">
        <v>960</v>
      </c>
      <c r="W118" s="1" t="s">
        <v>112</v>
      </c>
      <c r="X118" s="1" t="s">
        <v>136</v>
      </c>
      <c r="Y118" s="1" t="s">
        <v>161</v>
      </c>
      <c r="Z118" s="1" t="s">
        <v>115</v>
      </c>
      <c r="AA118" s="1" t="s">
        <v>115</v>
      </c>
      <c r="AB118" s="1" t="s">
        <v>115</v>
      </c>
      <c r="AC118" s="1" t="s">
        <v>961</v>
      </c>
      <c r="AD118" s="2">
        <v>589500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2">
        <v>0</v>
      </c>
      <c r="AK118" s="2">
        <v>0</v>
      </c>
    </row>
    <row r="119" spans="1:37">
      <c r="A119" s="1" t="s">
        <v>100</v>
      </c>
      <c r="B119" s="1" t="s">
        <v>101</v>
      </c>
      <c r="C119" s="25">
        <v>8201160</v>
      </c>
      <c r="D119" s="1" t="s">
        <v>962</v>
      </c>
      <c r="E119" s="1" t="s">
        <v>139</v>
      </c>
      <c r="F119" s="1" t="s">
        <v>963</v>
      </c>
      <c r="G119" s="1" t="s">
        <v>964</v>
      </c>
      <c r="H119" s="1" t="s">
        <v>965</v>
      </c>
      <c r="I119" s="2">
        <v>33</v>
      </c>
      <c r="J119" s="1" t="s">
        <v>200</v>
      </c>
      <c r="K119" s="1" t="s">
        <v>107</v>
      </c>
      <c r="L119" s="2">
        <v>3965.13</v>
      </c>
      <c r="M119" s="2">
        <v>240</v>
      </c>
      <c r="N119" s="18">
        <v>42041</v>
      </c>
      <c r="O119" s="18">
        <v>42369</v>
      </c>
      <c r="P119" s="18">
        <v>25531</v>
      </c>
      <c r="Q119" s="1" t="s">
        <v>122</v>
      </c>
      <c r="R119" s="1" t="s">
        <v>107</v>
      </c>
      <c r="S119" s="1" t="s">
        <v>107</v>
      </c>
      <c r="T119" s="1" t="s">
        <v>123</v>
      </c>
      <c r="U119" s="1" t="s">
        <v>966</v>
      </c>
      <c r="V119" s="1" t="s">
        <v>967</v>
      </c>
      <c r="W119" s="1" t="s">
        <v>112</v>
      </c>
      <c r="X119" s="1" t="s">
        <v>136</v>
      </c>
      <c r="Y119" s="1" t="s">
        <v>114</v>
      </c>
      <c r="Z119" s="1" t="s">
        <v>115</v>
      </c>
      <c r="AA119" s="1" t="s">
        <v>115</v>
      </c>
      <c r="AB119" s="1" t="s">
        <v>115</v>
      </c>
      <c r="AC119" s="1" t="s">
        <v>968</v>
      </c>
      <c r="AD119" s="2">
        <v>951630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2">
        <v>0</v>
      </c>
    </row>
    <row r="120" spans="1:37">
      <c r="A120" s="1" t="s">
        <v>100</v>
      </c>
      <c r="B120" s="1" t="s">
        <v>101</v>
      </c>
      <c r="C120" s="25">
        <v>52492585</v>
      </c>
      <c r="D120" s="1" t="s">
        <v>969</v>
      </c>
      <c r="E120" s="1" t="s">
        <v>970</v>
      </c>
      <c r="F120" s="1" t="s">
        <v>971</v>
      </c>
      <c r="G120" s="1" t="s">
        <v>57</v>
      </c>
      <c r="H120" s="1" t="s">
        <v>465</v>
      </c>
      <c r="I120" s="2">
        <v>36</v>
      </c>
      <c r="J120" s="1" t="s">
        <v>48</v>
      </c>
      <c r="K120" s="1" t="s">
        <v>107</v>
      </c>
      <c r="L120" s="2">
        <v>3657.51</v>
      </c>
      <c r="M120" s="2">
        <v>240</v>
      </c>
      <c r="N120" s="18">
        <v>43868</v>
      </c>
      <c r="O120" s="19"/>
      <c r="P120" s="18">
        <v>28176</v>
      </c>
      <c r="Q120" s="1" t="s">
        <v>122</v>
      </c>
      <c r="R120" s="1" t="s">
        <v>107</v>
      </c>
      <c r="S120" s="1" t="s">
        <v>107</v>
      </c>
      <c r="T120" s="1" t="s">
        <v>109</v>
      </c>
      <c r="U120" s="1" t="s">
        <v>972</v>
      </c>
      <c r="V120" s="1" t="s">
        <v>973</v>
      </c>
      <c r="W120" s="1" t="s">
        <v>112</v>
      </c>
      <c r="X120" s="1" t="s">
        <v>113</v>
      </c>
      <c r="Y120" s="1" t="s">
        <v>153</v>
      </c>
      <c r="Z120" s="1" t="s">
        <v>115</v>
      </c>
      <c r="AA120" s="1" t="s">
        <v>115</v>
      </c>
      <c r="AB120" s="1" t="s">
        <v>115</v>
      </c>
      <c r="AC120" s="1" t="s">
        <v>974</v>
      </c>
      <c r="AD120" s="2">
        <v>877803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0</v>
      </c>
      <c r="AK120" s="2">
        <v>0</v>
      </c>
    </row>
    <row r="121" spans="1:37">
      <c r="A121" s="1" t="s">
        <v>100</v>
      </c>
      <c r="B121" s="1" t="s">
        <v>101</v>
      </c>
      <c r="C121" s="25">
        <v>1038106443</v>
      </c>
      <c r="D121" s="1" t="s">
        <v>655</v>
      </c>
      <c r="E121" s="1" t="s">
        <v>976</v>
      </c>
      <c r="F121" s="1" t="s">
        <v>806</v>
      </c>
      <c r="G121" s="1" t="s">
        <v>977</v>
      </c>
      <c r="H121" s="1" t="s">
        <v>484</v>
      </c>
      <c r="I121" s="2">
        <v>36</v>
      </c>
      <c r="J121" s="1" t="s">
        <v>48</v>
      </c>
      <c r="K121" s="1" t="s">
        <v>975</v>
      </c>
      <c r="L121" s="2">
        <v>2456.25</v>
      </c>
      <c r="M121" s="2">
        <v>240</v>
      </c>
      <c r="N121" s="18">
        <v>41016</v>
      </c>
      <c r="O121" s="18">
        <v>41090</v>
      </c>
      <c r="P121" s="18">
        <v>32701</v>
      </c>
      <c r="Q121" s="1" t="s">
        <v>122</v>
      </c>
      <c r="R121" s="1" t="s">
        <v>107</v>
      </c>
      <c r="S121" s="1" t="s">
        <v>107</v>
      </c>
      <c r="T121" s="1" t="s">
        <v>123</v>
      </c>
      <c r="U121" s="1" t="s">
        <v>978</v>
      </c>
      <c r="V121" s="1" t="s">
        <v>979</v>
      </c>
      <c r="W121" s="1" t="s">
        <v>112</v>
      </c>
      <c r="X121" s="1" t="s">
        <v>332</v>
      </c>
      <c r="Y121" s="1" t="s">
        <v>203</v>
      </c>
      <c r="Z121" s="1" t="s">
        <v>115</v>
      </c>
      <c r="AA121" s="1" t="s">
        <v>115</v>
      </c>
      <c r="AB121" s="1" t="s">
        <v>115</v>
      </c>
      <c r="AC121" s="1" t="s">
        <v>980</v>
      </c>
      <c r="AD121" s="2">
        <v>589500</v>
      </c>
      <c r="AE121" s="2">
        <v>0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2">
        <v>0</v>
      </c>
    </row>
    <row r="122" spans="1:37">
      <c r="A122" s="1" t="s">
        <v>100</v>
      </c>
      <c r="B122" s="1" t="s">
        <v>101</v>
      </c>
      <c r="C122" s="25">
        <v>43692068</v>
      </c>
      <c r="D122" s="1" t="s">
        <v>655</v>
      </c>
      <c r="E122" s="1" t="s">
        <v>172</v>
      </c>
      <c r="F122" s="1" t="s">
        <v>981</v>
      </c>
      <c r="G122" s="1" t="s">
        <v>982</v>
      </c>
      <c r="H122" s="1" t="s">
        <v>141</v>
      </c>
      <c r="I122" s="2">
        <v>36</v>
      </c>
      <c r="J122" s="1" t="s">
        <v>48</v>
      </c>
      <c r="K122" s="1" t="s">
        <v>107</v>
      </c>
      <c r="L122" s="2">
        <v>3450.49</v>
      </c>
      <c r="M122" s="2">
        <v>240</v>
      </c>
      <c r="N122" s="18">
        <v>43709</v>
      </c>
      <c r="O122" s="18">
        <v>43830</v>
      </c>
      <c r="P122" s="18">
        <v>22996</v>
      </c>
      <c r="Q122" s="1" t="s">
        <v>122</v>
      </c>
      <c r="R122" s="1" t="s">
        <v>107</v>
      </c>
      <c r="S122" s="1" t="s">
        <v>107</v>
      </c>
      <c r="T122" s="1" t="s">
        <v>109</v>
      </c>
      <c r="U122" s="1" t="s">
        <v>983</v>
      </c>
      <c r="V122" s="1" t="s">
        <v>984</v>
      </c>
      <c r="W122" s="1" t="s">
        <v>112</v>
      </c>
      <c r="X122" s="1" t="s">
        <v>113</v>
      </c>
      <c r="Y122" s="1" t="s">
        <v>153</v>
      </c>
      <c r="Z122" s="1" t="s">
        <v>115</v>
      </c>
      <c r="AA122" s="1" t="s">
        <v>115</v>
      </c>
      <c r="AB122" s="1" t="s">
        <v>115</v>
      </c>
      <c r="AC122" s="1" t="s">
        <v>985</v>
      </c>
      <c r="AD122" s="2">
        <v>828117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0</v>
      </c>
      <c r="AK122" s="2">
        <v>0</v>
      </c>
    </row>
    <row r="123" spans="1:37">
      <c r="A123" s="1" t="s">
        <v>100</v>
      </c>
      <c r="B123" s="1" t="s">
        <v>101</v>
      </c>
      <c r="C123" s="25">
        <v>43897490</v>
      </c>
      <c r="D123" s="1" t="s">
        <v>655</v>
      </c>
      <c r="E123" s="1" t="s">
        <v>986</v>
      </c>
      <c r="F123" s="1" t="s">
        <v>987</v>
      </c>
      <c r="G123" s="1" t="s">
        <v>988</v>
      </c>
      <c r="H123" s="1" t="s">
        <v>234</v>
      </c>
      <c r="I123" s="2">
        <v>2</v>
      </c>
      <c r="J123" s="1" t="s">
        <v>49</v>
      </c>
      <c r="K123" s="1" t="s">
        <v>107</v>
      </c>
      <c r="L123" s="2">
        <v>3073.82</v>
      </c>
      <c r="M123" s="2">
        <v>240</v>
      </c>
      <c r="N123" s="18">
        <v>42382</v>
      </c>
      <c r="O123" s="18">
        <v>42459</v>
      </c>
      <c r="P123" s="18">
        <v>29003</v>
      </c>
      <c r="Q123" s="1" t="s">
        <v>989</v>
      </c>
      <c r="R123" s="1" t="s">
        <v>107</v>
      </c>
      <c r="S123" s="1" t="s">
        <v>107</v>
      </c>
      <c r="T123" s="1" t="s">
        <v>109</v>
      </c>
      <c r="U123" s="1" t="s">
        <v>990</v>
      </c>
      <c r="V123" s="1" t="s">
        <v>991</v>
      </c>
      <c r="W123" s="1" t="s">
        <v>112</v>
      </c>
      <c r="X123" s="1" t="s">
        <v>113</v>
      </c>
      <c r="Y123" s="1" t="s">
        <v>114</v>
      </c>
      <c r="Z123" s="1" t="s">
        <v>115</v>
      </c>
      <c r="AA123" s="1" t="s">
        <v>115</v>
      </c>
      <c r="AB123" s="1" t="s">
        <v>115</v>
      </c>
      <c r="AC123" s="1" t="s">
        <v>992</v>
      </c>
      <c r="AD123" s="2">
        <v>737717</v>
      </c>
      <c r="AE123" s="2">
        <v>0</v>
      </c>
      <c r="AF123" s="2">
        <v>0</v>
      </c>
      <c r="AG123" s="2">
        <v>0</v>
      </c>
      <c r="AH123" s="2">
        <v>0</v>
      </c>
      <c r="AI123" s="2">
        <v>0</v>
      </c>
      <c r="AJ123" s="2">
        <v>0</v>
      </c>
      <c r="AK123" s="2">
        <v>0</v>
      </c>
    </row>
    <row r="124" spans="1:37">
      <c r="A124" s="1" t="s">
        <v>100</v>
      </c>
      <c r="B124" s="1" t="s">
        <v>101</v>
      </c>
      <c r="C124" s="25">
        <v>15304570</v>
      </c>
      <c r="D124" s="1" t="s">
        <v>993</v>
      </c>
      <c r="E124" s="1" t="s">
        <v>994</v>
      </c>
      <c r="F124" s="1" t="s">
        <v>995</v>
      </c>
      <c r="G124" s="1" t="s">
        <v>996</v>
      </c>
      <c r="H124" s="1" t="s">
        <v>141</v>
      </c>
      <c r="I124" s="2">
        <v>36</v>
      </c>
      <c r="J124" s="1" t="s">
        <v>48</v>
      </c>
      <c r="K124" s="1" t="s">
        <v>107</v>
      </c>
      <c r="L124" s="2">
        <v>3073.82</v>
      </c>
      <c r="M124" s="2">
        <v>240</v>
      </c>
      <c r="N124" s="18">
        <v>41803</v>
      </c>
      <c r="O124" s="18">
        <v>42004</v>
      </c>
      <c r="P124" s="18">
        <v>20458</v>
      </c>
      <c r="Q124" s="1" t="s">
        <v>122</v>
      </c>
      <c r="R124" s="1" t="s">
        <v>107</v>
      </c>
      <c r="S124" s="1" t="s">
        <v>107</v>
      </c>
      <c r="T124" s="1" t="s">
        <v>123</v>
      </c>
      <c r="U124" s="1" t="s">
        <v>997</v>
      </c>
      <c r="V124" s="1" t="s">
        <v>998</v>
      </c>
      <c r="W124" s="1" t="s">
        <v>112</v>
      </c>
      <c r="X124" s="1" t="s">
        <v>126</v>
      </c>
      <c r="Y124" s="1" t="s">
        <v>153</v>
      </c>
      <c r="Z124" s="1" t="s">
        <v>115</v>
      </c>
      <c r="AA124" s="1" t="s">
        <v>115</v>
      </c>
      <c r="AB124" s="1" t="s">
        <v>115</v>
      </c>
      <c r="AC124" s="1" t="s">
        <v>999</v>
      </c>
      <c r="AD124" s="2">
        <v>737717</v>
      </c>
      <c r="AE124" s="2">
        <v>0</v>
      </c>
      <c r="AF124" s="2">
        <v>0</v>
      </c>
      <c r="AG124" s="2">
        <v>0</v>
      </c>
      <c r="AH124" s="2">
        <v>0</v>
      </c>
      <c r="AI124" s="2">
        <v>0</v>
      </c>
      <c r="AJ124" s="2">
        <v>0</v>
      </c>
      <c r="AK124" s="2">
        <v>0</v>
      </c>
    </row>
    <row r="125" spans="1:37">
      <c r="A125" s="1" t="s">
        <v>100</v>
      </c>
      <c r="B125" s="1" t="s">
        <v>101</v>
      </c>
      <c r="C125" s="25">
        <v>43897135</v>
      </c>
      <c r="D125" s="1" t="s">
        <v>1001</v>
      </c>
      <c r="E125" s="1" t="s">
        <v>310</v>
      </c>
      <c r="F125" s="1" t="s">
        <v>1002</v>
      </c>
      <c r="G125" s="1" t="s">
        <v>1003</v>
      </c>
      <c r="H125" s="1" t="s">
        <v>1004</v>
      </c>
      <c r="I125" s="2">
        <v>33</v>
      </c>
      <c r="J125" s="1" t="s">
        <v>200</v>
      </c>
      <c r="K125" s="1" t="s">
        <v>1000</v>
      </c>
      <c r="L125" s="2">
        <v>3073.82</v>
      </c>
      <c r="M125" s="2">
        <v>240</v>
      </c>
      <c r="N125" s="18">
        <v>41762</v>
      </c>
      <c r="O125" s="18">
        <v>41959</v>
      </c>
      <c r="P125" s="18">
        <v>29821</v>
      </c>
      <c r="Q125" s="1" t="s">
        <v>1005</v>
      </c>
      <c r="R125" s="1" t="s">
        <v>107</v>
      </c>
      <c r="S125" s="1" t="s">
        <v>107</v>
      </c>
      <c r="T125" s="1" t="s">
        <v>109</v>
      </c>
      <c r="U125" s="1" t="s">
        <v>1006</v>
      </c>
      <c r="V125" s="1" t="s">
        <v>1007</v>
      </c>
      <c r="W125" s="1" t="s">
        <v>112</v>
      </c>
      <c r="X125" s="1" t="s">
        <v>136</v>
      </c>
      <c r="Y125" s="1" t="s">
        <v>153</v>
      </c>
      <c r="Z125" s="1" t="s">
        <v>115</v>
      </c>
      <c r="AA125" s="1" t="s">
        <v>115</v>
      </c>
      <c r="AB125" s="1" t="s">
        <v>115</v>
      </c>
      <c r="AC125" s="1" t="s">
        <v>1008</v>
      </c>
      <c r="AD125" s="2">
        <v>737717</v>
      </c>
      <c r="AE125" s="2">
        <v>0</v>
      </c>
      <c r="AF125" s="2">
        <v>0</v>
      </c>
      <c r="AG125" s="2">
        <v>0</v>
      </c>
      <c r="AH125" s="2">
        <v>0</v>
      </c>
      <c r="AI125" s="2">
        <v>0</v>
      </c>
      <c r="AJ125" s="2">
        <v>0</v>
      </c>
      <c r="AK125" s="2">
        <v>0</v>
      </c>
    </row>
    <row r="126" spans="1:37">
      <c r="A126" s="1" t="s">
        <v>100</v>
      </c>
      <c r="B126" s="1" t="s">
        <v>101</v>
      </c>
      <c r="C126" s="25">
        <v>1040501889</v>
      </c>
      <c r="D126" s="1" t="s">
        <v>1009</v>
      </c>
      <c r="E126" s="1" t="s">
        <v>993</v>
      </c>
      <c r="F126" s="1" t="s">
        <v>475</v>
      </c>
      <c r="G126" s="1" t="s">
        <v>1010</v>
      </c>
      <c r="H126" s="1" t="s">
        <v>410</v>
      </c>
      <c r="I126" s="2">
        <v>33</v>
      </c>
      <c r="J126" s="1" t="s">
        <v>200</v>
      </c>
      <c r="K126" s="1" t="s">
        <v>107</v>
      </c>
      <c r="L126" s="2">
        <v>3790.75</v>
      </c>
      <c r="M126" s="2">
        <v>240</v>
      </c>
      <c r="N126" s="18">
        <v>41803</v>
      </c>
      <c r="O126" s="18">
        <v>41882</v>
      </c>
      <c r="P126" s="18">
        <v>33027</v>
      </c>
      <c r="Q126" s="1" t="s">
        <v>122</v>
      </c>
      <c r="R126" s="1" t="s">
        <v>107</v>
      </c>
      <c r="S126" s="1" t="s">
        <v>107</v>
      </c>
      <c r="T126" s="1" t="s">
        <v>109</v>
      </c>
      <c r="U126" s="1" t="s">
        <v>1011</v>
      </c>
      <c r="V126" s="1" t="s">
        <v>1012</v>
      </c>
      <c r="W126" s="1" t="s">
        <v>112</v>
      </c>
      <c r="X126" s="1" t="s">
        <v>126</v>
      </c>
      <c r="Y126" s="1" t="s">
        <v>153</v>
      </c>
      <c r="Z126" s="1" t="s">
        <v>115</v>
      </c>
      <c r="AA126" s="1" t="s">
        <v>115</v>
      </c>
      <c r="AB126" s="1" t="s">
        <v>115</v>
      </c>
      <c r="AC126" s="1" t="s">
        <v>1013</v>
      </c>
      <c r="AD126" s="2">
        <v>909780</v>
      </c>
      <c r="AE126" s="2">
        <v>0</v>
      </c>
      <c r="AF126" s="2">
        <v>0</v>
      </c>
      <c r="AG126" s="2">
        <v>0</v>
      </c>
      <c r="AH126" s="2">
        <v>0</v>
      </c>
      <c r="AI126" s="2">
        <v>0</v>
      </c>
      <c r="AJ126" s="2">
        <v>0</v>
      </c>
      <c r="AK126" s="2">
        <v>0</v>
      </c>
    </row>
    <row r="127" spans="1:37">
      <c r="A127" s="1" t="s">
        <v>100</v>
      </c>
      <c r="B127" s="1" t="s">
        <v>101</v>
      </c>
      <c r="C127" s="25">
        <v>1149434742</v>
      </c>
      <c r="D127" s="1" t="s">
        <v>1015</v>
      </c>
      <c r="E127" s="1" t="s">
        <v>1016</v>
      </c>
      <c r="F127" s="1" t="s">
        <v>1017</v>
      </c>
      <c r="G127" s="1" t="s">
        <v>1018</v>
      </c>
      <c r="H127" s="1" t="s">
        <v>141</v>
      </c>
      <c r="I127" s="2">
        <v>36</v>
      </c>
      <c r="J127" s="1" t="s">
        <v>48</v>
      </c>
      <c r="K127" s="1" t="s">
        <v>1014</v>
      </c>
      <c r="L127" s="2">
        <v>3073.82</v>
      </c>
      <c r="M127" s="2">
        <v>240</v>
      </c>
      <c r="N127" s="18">
        <v>42388</v>
      </c>
      <c r="O127" s="18">
        <v>42487</v>
      </c>
      <c r="P127" s="18">
        <v>33083</v>
      </c>
      <c r="Q127" s="1" t="s">
        <v>122</v>
      </c>
      <c r="R127" s="1" t="s">
        <v>107</v>
      </c>
      <c r="S127" s="1" t="s">
        <v>107</v>
      </c>
      <c r="T127" s="1" t="s">
        <v>123</v>
      </c>
      <c r="U127" s="1" t="s">
        <v>1019</v>
      </c>
      <c r="V127" s="1" t="s">
        <v>1020</v>
      </c>
      <c r="W127" s="1" t="s">
        <v>112</v>
      </c>
      <c r="X127" s="1" t="s">
        <v>286</v>
      </c>
      <c r="Y127" s="1" t="s">
        <v>153</v>
      </c>
      <c r="Z127" s="1" t="s">
        <v>115</v>
      </c>
      <c r="AA127" s="1" t="s">
        <v>115</v>
      </c>
      <c r="AB127" s="1" t="s">
        <v>115</v>
      </c>
      <c r="AC127" s="1" t="s">
        <v>1021</v>
      </c>
      <c r="AD127" s="2">
        <v>737717</v>
      </c>
      <c r="AE127" s="2">
        <v>0</v>
      </c>
      <c r="AF127" s="2">
        <v>0</v>
      </c>
      <c r="AG127" s="2">
        <v>0</v>
      </c>
      <c r="AH127" s="2">
        <v>0</v>
      </c>
      <c r="AI127" s="2">
        <v>0</v>
      </c>
      <c r="AJ127" s="2">
        <v>0</v>
      </c>
      <c r="AK127" s="2">
        <v>0</v>
      </c>
    </row>
    <row r="128" spans="1:37">
      <c r="A128" s="1" t="s">
        <v>100</v>
      </c>
      <c r="B128" s="1" t="s">
        <v>101</v>
      </c>
      <c r="C128" s="25">
        <v>1001682170</v>
      </c>
      <c r="D128" s="1" t="s">
        <v>725</v>
      </c>
      <c r="E128" s="1" t="s">
        <v>263</v>
      </c>
      <c r="F128" s="1" t="s">
        <v>408</v>
      </c>
      <c r="G128" s="1" t="s">
        <v>1023</v>
      </c>
      <c r="H128" s="1" t="s">
        <v>141</v>
      </c>
      <c r="I128" s="2">
        <v>36</v>
      </c>
      <c r="J128" s="1" t="s">
        <v>48</v>
      </c>
      <c r="K128" s="1" t="s">
        <v>1022</v>
      </c>
      <c r="L128" s="2">
        <v>3073.82</v>
      </c>
      <c r="M128" s="2">
        <v>240</v>
      </c>
      <c r="N128" s="18">
        <v>41769</v>
      </c>
      <c r="O128" s="18">
        <v>42114</v>
      </c>
      <c r="P128" s="18">
        <v>34828</v>
      </c>
      <c r="Q128" s="1" t="s">
        <v>497</v>
      </c>
      <c r="R128" s="1" t="s">
        <v>107</v>
      </c>
      <c r="S128" s="1" t="s">
        <v>107</v>
      </c>
      <c r="T128" s="1" t="s">
        <v>123</v>
      </c>
      <c r="U128" s="1" t="s">
        <v>1024</v>
      </c>
      <c r="V128" s="1" t="s">
        <v>1025</v>
      </c>
      <c r="W128" s="1" t="s">
        <v>112</v>
      </c>
      <c r="X128" s="1" t="s">
        <v>136</v>
      </c>
      <c r="Y128" s="1" t="s">
        <v>153</v>
      </c>
      <c r="Z128" s="1" t="s">
        <v>115</v>
      </c>
      <c r="AA128" s="1" t="s">
        <v>115</v>
      </c>
      <c r="AB128" s="1" t="s">
        <v>115</v>
      </c>
      <c r="AC128" s="1" t="s">
        <v>1026</v>
      </c>
      <c r="AD128" s="2">
        <v>737717</v>
      </c>
      <c r="AE128" s="2">
        <v>0</v>
      </c>
      <c r="AF128" s="2">
        <v>0</v>
      </c>
      <c r="AG128" s="2">
        <v>0</v>
      </c>
      <c r="AH128" s="2">
        <v>0</v>
      </c>
      <c r="AI128" s="2">
        <v>0</v>
      </c>
      <c r="AJ128" s="2">
        <v>0</v>
      </c>
      <c r="AK128" s="2">
        <v>0</v>
      </c>
    </row>
    <row r="129" spans="1:37">
      <c r="A129" s="1" t="s">
        <v>100</v>
      </c>
      <c r="B129" s="1" t="s">
        <v>101</v>
      </c>
      <c r="C129" s="25">
        <v>1040503273</v>
      </c>
      <c r="D129" s="1" t="s">
        <v>725</v>
      </c>
      <c r="E129" s="1" t="s">
        <v>1027</v>
      </c>
      <c r="F129" s="1" t="s">
        <v>1028</v>
      </c>
      <c r="G129" s="1" t="s">
        <v>38</v>
      </c>
      <c r="H129" s="1" t="s">
        <v>1029</v>
      </c>
      <c r="I129" s="2">
        <v>38</v>
      </c>
      <c r="J129" s="1" t="s">
        <v>50</v>
      </c>
      <c r="K129" s="1" t="s">
        <v>107</v>
      </c>
      <c r="L129" s="2">
        <v>6365.93</v>
      </c>
      <c r="M129" s="2">
        <v>240</v>
      </c>
      <c r="N129" s="18">
        <v>43840</v>
      </c>
      <c r="O129" s="19"/>
      <c r="P129" s="18">
        <v>33188</v>
      </c>
      <c r="Q129" s="1" t="s">
        <v>122</v>
      </c>
      <c r="R129" s="1" t="s">
        <v>107</v>
      </c>
      <c r="S129" s="1" t="s">
        <v>107</v>
      </c>
      <c r="T129" s="1" t="s">
        <v>109</v>
      </c>
      <c r="U129" s="1" t="s">
        <v>1030</v>
      </c>
      <c r="V129" s="1" t="s">
        <v>1031</v>
      </c>
      <c r="W129" s="1" t="s">
        <v>112</v>
      </c>
      <c r="X129" s="1" t="s">
        <v>113</v>
      </c>
      <c r="Y129" s="1" t="s">
        <v>161</v>
      </c>
      <c r="Z129" s="1" t="s">
        <v>115</v>
      </c>
      <c r="AA129" s="1" t="s">
        <v>115</v>
      </c>
      <c r="AB129" s="1" t="s">
        <v>115</v>
      </c>
      <c r="AC129" s="1" t="s">
        <v>1032</v>
      </c>
      <c r="AD129" s="2">
        <v>1527822</v>
      </c>
      <c r="AE129" s="2">
        <v>0</v>
      </c>
      <c r="AF129" s="2">
        <v>0</v>
      </c>
      <c r="AG129" s="2">
        <v>0</v>
      </c>
      <c r="AH129" s="2">
        <v>0</v>
      </c>
      <c r="AI129" s="2">
        <v>0</v>
      </c>
      <c r="AJ129" s="2">
        <v>0</v>
      </c>
      <c r="AK129" s="2">
        <v>0</v>
      </c>
    </row>
    <row r="130" spans="1:37">
      <c r="A130" s="1" t="s">
        <v>100</v>
      </c>
      <c r="B130" s="1" t="s">
        <v>101</v>
      </c>
      <c r="C130" s="25">
        <v>3898931</v>
      </c>
      <c r="D130" s="1" t="s">
        <v>725</v>
      </c>
      <c r="E130" s="1" t="s">
        <v>955</v>
      </c>
      <c r="F130" s="1" t="s">
        <v>140</v>
      </c>
      <c r="G130" s="1" t="s">
        <v>1034</v>
      </c>
      <c r="H130" s="1" t="s">
        <v>432</v>
      </c>
      <c r="I130" s="2">
        <v>36</v>
      </c>
      <c r="J130" s="1" t="s">
        <v>48</v>
      </c>
      <c r="K130" s="1" t="s">
        <v>1033</v>
      </c>
      <c r="L130" s="2">
        <v>3073.82</v>
      </c>
      <c r="M130" s="2">
        <v>240</v>
      </c>
      <c r="N130" s="18">
        <v>41000</v>
      </c>
      <c r="O130" s="18">
        <v>42369</v>
      </c>
      <c r="P130" s="18">
        <v>17120</v>
      </c>
      <c r="Q130" s="1" t="s">
        <v>122</v>
      </c>
      <c r="R130" s="1" t="s">
        <v>107</v>
      </c>
      <c r="S130" s="1" t="s">
        <v>107</v>
      </c>
      <c r="T130" s="1" t="s">
        <v>123</v>
      </c>
      <c r="U130" s="1" t="s">
        <v>1035</v>
      </c>
      <c r="V130" s="1" t="s">
        <v>1036</v>
      </c>
      <c r="W130" s="1" t="s">
        <v>112</v>
      </c>
      <c r="X130" s="1" t="s">
        <v>136</v>
      </c>
      <c r="Y130" s="1" t="s">
        <v>228</v>
      </c>
      <c r="Z130" s="1" t="s">
        <v>115</v>
      </c>
      <c r="AA130" s="1" t="s">
        <v>115</v>
      </c>
      <c r="AB130" s="1" t="s">
        <v>115</v>
      </c>
      <c r="AC130" s="1" t="s">
        <v>1037</v>
      </c>
      <c r="AD130" s="2">
        <v>737717</v>
      </c>
      <c r="AE130" s="2">
        <v>0</v>
      </c>
      <c r="AF130" s="2">
        <v>0</v>
      </c>
      <c r="AG130" s="2">
        <v>0</v>
      </c>
      <c r="AH130" s="2">
        <v>0</v>
      </c>
      <c r="AI130" s="2">
        <v>0</v>
      </c>
      <c r="AJ130" s="2">
        <v>0</v>
      </c>
      <c r="AK130" s="2">
        <v>0</v>
      </c>
    </row>
    <row r="131" spans="1:37">
      <c r="A131" s="1" t="s">
        <v>100</v>
      </c>
      <c r="B131" s="1" t="s">
        <v>101</v>
      </c>
      <c r="C131" s="25">
        <v>98475758</v>
      </c>
      <c r="D131" s="1" t="s">
        <v>725</v>
      </c>
      <c r="E131" s="1" t="s">
        <v>704</v>
      </c>
      <c r="F131" s="1" t="s">
        <v>281</v>
      </c>
      <c r="G131" s="1" t="s">
        <v>51</v>
      </c>
      <c r="H131" s="1" t="s">
        <v>141</v>
      </c>
      <c r="I131" s="2">
        <v>36</v>
      </c>
      <c r="J131" s="1" t="s">
        <v>48</v>
      </c>
      <c r="K131" s="1" t="s">
        <v>107</v>
      </c>
      <c r="L131" s="2">
        <v>3657.51</v>
      </c>
      <c r="M131" s="2">
        <v>240</v>
      </c>
      <c r="N131" s="18">
        <v>43846</v>
      </c>
      <c r="O131" s="19"/>
      <c r="P131" s="18">
        <v>23291</v>
      </c>
      <c r="Q131" s="1" t="s">
        <v>122</v>
      </c>
      <c r="R131" s="1" t="s">
        <v>107</v>
      </c>
      <c r="S131" s="1" t="s">
        <v>107</v>
      </c>
      <c r="T131" s="1" t="s">
        <v>123</v>
      </c>
      <c r="U131" s="1" t="s">
        <v>1038</v>
      </c>
      <c r="V131" s="1" t="s">
        <v>1039</v>
      </c>
      <c r="W131" s="1" t="s">
        <v>112</v>
      </c>
      <c r="X131" s="1" t="s">
        <v>286</v>
      </c>
      <c r="Y131" s="1" t="s">
        <v>228</v>
      </c>
      <c r="Z131" s="1" t="s">
        <v>115</v>
      </c>
      <c r="AA131" s="1" t="s">
        <v>115</v>
      </c>
      <c r="AB131" s="1" t="s">
        <v>115</v>
      </c>
      <c r="AC131" s="1" t="s">
        <v>1040</v>
      </c>
      <c r="AD131" s="2">
        <v>877803</v>
      </c>
      <c r="AE131" s="2">
        <v>0</v>
      </c>
      <c r="AF131" s="2">
        <v>0</v>
      </c>
      <c r="AG131" s="2">
        <v>0</v>
      </c>
      <c r="AH131" s="2">
        <v>0</v>
      </c>
      <c r="AI131" s="2">
        <v>0</v>
      </c>
      <c r="AJ131" s="2">
        <v>0</v>
      </c>
      <c r="AK131" s="2">
        <v>0</v>
      </c>
    </row>
    <row r="132" spans="1:37">
      <c r="A132" s="1" t="s">
        <v>100</v>
      </c>
      <c r="B132" s="1" t="s">
        <v>101</v>
      </c>
      <c r="C132" s="25">
        <v>21520455</v>
      </c>
      <c r="D132" s="1" t="s">
        <v>725</v>
      </c>
      <c r="E132" s="1" t="s">
        <v>1041</v>
      </c>
      <c r="F132" s="1" t="s">
        <v>1042</v>
      </c>
      <c r="G132" s="1" t="s">
        <v>1043</v>
      </c>
      <c r="H132" s="1" t="s">
        <v>141</v>
      </c>
      <c r="I132" s="2">
        <v>36</v>
      </c>
      <c r="J132" s="1" t="s">
        <v>48</v>
      </c>
      <c r="K132" s="1" t="s">
        <v>107</v>
      </c>
      <c r="L132" s="2">
        <v>3073.82</v>
      </c>
      <c r="M132" s="2">
        <v>240</v>
      </c>
      <c r="N132" s="18">
        <v>41989</v>
      </c>
      <c r="O132" s="18">
        <v>42308</v>
      </c>
      <c r="P132" s="18">
        <v>14594</v>
      </c>
      <c r="Q132" s="1" t="s">
        <v>122</v>
      </c>
      <c r="R132" s="1" t="s">
        <v>107</v>
      </c>
      <c r="S132" s="1" t="s">
        <v>107</v>
      </c>
      <c r="T132" s="1" t="s">
        <v>109</v>
      </c>
      <c r="U132" s="1" t="s">
        <v>1044</v>
      </c>
      <c r="V132" s="1" t="s">
        <v>1045</v>
      </c>
      <c r="W132" s="1" t="s">
        <v>112</v>
      </c>
      <c r="X132" s="1" t="s">
        <v>126</v>
      </c>
      <c r="Y132" s="1" t="s">
        <v>127</v>
      </c>
      <c r="Z132" s="1" t="s">
        <v>115</v>
      </c>
      <c r="AA132" s="1" t="s">
        <v>115</v>
      </c>
      <c r="AB132" s="1" t="s">
        <v>115</v>
      </c>
      <c r="AC132" s="1" t="s">
        <v>1046</v>
      </c>
      <c r="AD132" s="2">
        <v>737717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0</v>
      </c>
    </row>
    <row r="133" spans="1:37">
      <c r="A133" s="1" t="s">
        <v>100</v>
      </c>
      <c r="B133" s="1" t="s">
        <v>101</v>
      </c>
      <c r="C133" s="25">
        <v>1040491912</v>
      </c>
      <c r="D133" s="1" t="s">
        <v>725</v>
      </c>
      <c r="E133" s="1" t="s">
        <v>1047</v>
      </c>
      <c r="F133" s="1" t="s">
        <v>1048</v>
      </c>
      <c r="G133" s="1" t="s">
        <v>1049</v>
      </c>
      <c r="H133" s="1" t="s">
        <v>141</v>
      </c>
      <c r="I133" s="2">
        <v>36</v>
      </c>
      <c r="J133" s="1" t="s">
        <v>48</v>
      </c>
      <c r="K133" s="1" t="s">
        <v>107</v>
      </c>
      <c r="L133" s="2">
        <v>3073.82</v>
      </c>
      <c r="M133" s="2">
        <v>240</v>
      </c>
      <c r="N133" s="18">
        <v>42382</v>
      </c>
      <c r="O133" s="18">
        <v>42692</v>
      </c>
      <c r="P133" s="18">
        <v>31674</v>
      </c>
      <c r="Q133" s="1" t="s">
        <v>299</v>
      </c>
      <c r="R133" s="1" t="s">
        <v>107</v>
      </c>
      <c r="S133" s="1" t="s">
        <v>107</v>
      </c>
      <c r="T133" s="1" t="s">
        <v>123</v>
      </c>
      <c r="U133" s="1" t="s">
        <v>1050</v>
      </c>
      <c r="V133" s="1" t="s">
        <v>1051</v>
      </c>
      <c r="W133" s="1" t="s">
        <v>112</v>
      </c>
      <c r="X133" s="1" t="s">
        <v>113</v>
      </c>
      <c r="Y133" s="1" t="s">
        <v>114</v>
      </c>
      <c r="Z133" s="1" t="s">
        <v>115</v>
      </c>
      <c r="AA133" s="1" t="s">
        <v>115</v>
      </c>
      <c r="AB133" s="1" t="s">
        <v>115</v>
      </c>
      <c r="AC133" s="1" t="s">
        <v>1052</v>
      </c>
      <c r="AD133" s="2">
        <v>737717</v>
      </c>
      <c r="AE133" s="2">
        <v>0</v>
      </c>
      <c r="AF133" s="2">
        <v>0</v>
      </c>
      <c r="AG133" s="2">
        <v>0</v>
      </c>
      <c r="AH133" s="2">
        <v>0</v>
      </c>
      <c r="AI133" s="2">
        <v>0</v>
      </c>
      <c r="AJ133" s="2">
        <v>0</v>
      </c>
      <c r="AK133" s="2">
        <v>0</v>
      </c>
    </row>
    <row r="134" spans="1:37">
      <c r="A134" s="1" t="s">
        <v>100</v>
      </c>
      <c r="B134" s="1" t="s">
        <v>101</v>
      </c>
      <c r="C134" s="25">
        <v>43893543</v>
      </c>
      <c r="D134" s="1" t="s">
        <v>725</v>
      </c>
      <c r="E134" s="1" t="s">
        <v>942</v>
      </c>
      <c r="F134" s="1" t="s">
        <v>1053</v>
      </c>
      <c r="G134" s="1" t="s">
        <v>1054</v>
      </c>
      <c r="H134" s="1" t="s">
        <v>377</v>
      </c>
      <c r="I134" s="2">
        <v>38</v>
      </c>
      <c r="J134" s="1" t="s">
        <v>50</v>
      </c>
      <c r="K134" s="1" t="s">
        <v>107</v>
      </c>
      <c r="L134" s="2">
        <v>3450.48</v>
      </c>
      <c r="M134" s="2">
        <v>240</v>
      </c>
      <c r="N134" s="18">
        <v>43559</v>
      </c>
      <c r="O134" s="18">
        <v>43708</v>
      </c>
      <c r="P134" s="18">
        <v>24982</v>
      </c>
      <c r="Q134" s="1" t="s">
        <v>122</v>
      </c>
      <c r="R134" s="1" t="s">
        <v>107</v>
      </c>
      <c r="S134" s="1" t="s">
        <v>107</v>
      </c>
      <c r="T134" s="1" t="s">
        <v>109</v>
      </c>
      <c r="U134" s="1" t="s">
        <v>1055</v>
      </c>
      <c r="V134" s="1" t="s">
        <v>1056</v>
      </c>
      <c r="W134" s="1" t="s">
        <v>112</v>
      </c>
      <c r="X134" s="1" t="s">
        <v>332</v>
      </c>
      <c r="Y134" s="1" t="s">
        <v>114</v>
      </c>
      <c r="Z134" s="1" t="s">
        <v>115</v>
      </c>
      <c r="AA134" s="1" t="s">
        <v>115</v>
      </c>
      <c r="AB134" s="1" t="s">
        <v>115</v>
      </c>
      <c r="AC134" s="1" t="s">
        <v>1057</v>
      </c>
      <c r="AD134" s="2">
        <v>828116</v>
      </c>
      <c r="AE134" s="2">
        <v>0</v>
      </c>
      <c r="AF134" s="2">
        <v>0</v>
      </c>
      <c r="AG134" s="2">
        <v>0</v>
      </c>
      <c r="AH134" s="2">
        <v>0</v>
      </c>
      <c r="AI134" s="2">
        <v>0</v>
      </c>
      <c r="AJ134" s="2">
        <v>0</v>
      </c>
      <c r="AK134" s="2">
        <v>0</v>
      </c>
    </row>
    <row r="135" spans="1:37">
      <c r="A135" s="1" t="s">
        <v>100</v>
      </c>
      <c r="B135" s="1" t="s">
        <v>101</v>
      </c>
      <c r="C135" s="25">
        <v>8202773</v>
      </c>
      <c r="D135" s="1" t="s">
        <v>725</v>
      </c>
      <c r="E135" s="1" t="s">
        <v>1058</v>
      </c>
      <c r="F135" s="1" t="s">
        <v>259</v>
      </c>
      <c r="G135" s="1" t="s">
        <v>1059</v>
      </c>
      <c r="H135" s="1" t="s">
        <v>141</v>
      </c>
      <c r="I135" s="2">
        <v>36</v>
      </c>
      <c r="J135" s="1" t="s">
        <v>48</v>
      </c>
      <c r="K135" s="1" t="s">
        <v>107</v>
      </c>
      <c r="L135" s="2">
        <v>3073.82</v>
      </c>
      <c r="M135" s="2">
        <v>240</v>
      </c>
      <c r="N135" s="18">
        <v>41944</v>
      </c>
      <c r="O135" s="18">
        <v>42308</v>
      </c>
      <c r="P135" s="18">
        <v>27488</v>
      </c>
      <c r="Q135" s="1" t="s">
        <v>122</v>
      </c>
      <c r="R135" s="1" t="s">
        <v>107</v>
      </c>
      <c r="S135" s="1" t="s">
        <v>107</v>
      </c>
      <c r="T135" s="1" t="s">
        <v>123</v>
      </c>
      <c r="U135" s="1" t="s">
        <v>1060</v>
      </c>
      <c r="V135" s="1" t="s">
        <v>1061</v>
      </c>
      <c r="W135" s="1" t="s">
        <v>112</v>
      </c>
      <c r="X135" s="1" t="s">
        <v>126</v>
      </c>
      <c r="Y135" s="1" t="s">
        <v>203</v>
      </c>
      <c r="Z135" s="1" t="s">
        <v>115</v>
      </c>
      <c r="AA135" s="1" t="s">
        <v>115</v>
      </c>
      <c r="AB135" s="1" t="s">
        <v>115</v>
      </c>
      <c r="AC135" s="1" t="s">
        <v>1062</v>
      </c>
      <c r="AD135" s="2">
        <v>737717</v>
      </c>
      <c r="AE135" s="2">
        <v>0</v>
      </c>
      <c r="AF135" s="2">
        <v>0</v>
      </c>
      <c r="AG135" s="2">
        <v>0</v>
      </c>
      <c r="AH135" s="2">
        <v>0</v>
      </c>
      <c r="AI135" s="2">
        <v>0</v>
      </c>
      <c r="AJ135" s="2">
        <v>0</v>
      </c>
      <c r="AK135" s="2">
        <v>0</v>
      </c>
    </row>
    <row r="136" spans="1:37">
      <c r="A136" s="1" t="s">
        <v>100</v>
      </c>
      <c r="B136" s="1" t="s">
        <v>101</v>
      </c>
      <c r="C136" s="25">
        <v>43897745</v>
      </c>
      <c r="D136" s="1" t="s">
        <v>725</v>
      </c>
      <c r="E136" s="1" t="s">
        <v>1064</v>
      </c>
      <c r="F136" s="1" t="s">
        <v>1065</v>
      </c>
      <c r="G136" s="1" t="s">
        <v>1066</v>
      </c>
      <c r="H136" s="1" t="s">
        <v>1067</v>
      </c>
      <c r="I136" s="2">
        <v>38</v>
      </c>
      <c r="J136" s="1" t="s">
        <v>50</v>
      </c>
      <c r="K136" s="1" t="s">
        <v>1063</v>
      </c>
      <c r="L136" s="2">
        <v>3073.82</v>
      </c>
      <c r="M136" s="2">
        <v>240</v>
      </c>
      <c r="N136" s="18">
        <v>42021</v>
      </c>
      <c r="O136" s="18">
        <v>42369</v>
      </c>
      <c r="P136" s="18">
        <v>30444</v>
      </c>
      <c r="Q136" s="1" t="s">
        <v>122</v>
      </c>
      <c r="R136" s="1" t="s">
        <v>107</v>
      </c>
      <c r="S136" s="1" t="s">
        <v>107</v>
      </c>
      <c r="T136" s="1" t="s">
        <v>109</v>
      </c>
      <c r="U136" s="1" t="s">
        <v>1068</v>
      </c>
      <c r="V136" s="1" t="s">
        <v>1069</v>
      </c>
      <c r="W136" s="1" t="s">
        <v>112</v>
      </c>
      <c r="X136" s="1" t="s">
        <v>136</v>
      </c>
      <c r="Y136" s="1" t="s">
        <v>153</v>
      </c>
      <c r="Z136" s="1" t="s">
        <v>115</v>
      </c>
      <c r="AA136" s="1" t="s">
        <v>115</v>
      </c>
      <c r="AB136" s="1" t="s">
        <v>115</v>
      </c>
      <c r="AC136" s="1" t="s">
        <v>1070</v>
      </c>
      <c r="AD136" s="2">
        <v>737717</v>
      </c>
      <c r="AE136" s="2">
        <v>0</v>
      </c>
      <c r="AF136" s="2">
        <v>0</v>
      </c>
      <c r="AG136" s="2">
        <v>0</v>
      </c>
      <c r="AH136" s="2">
        <v>0</v>
      </c>
      <c r="AI136" s="2">
        <v>0</v>
      </c>
      <c r="AJ136" s="2">
        <v>0</v>
      </c>
      <c r="AK136" s="2">
        <v>0</v>
      </c>
    </row>
    <row r="137" spans="1:37">
      <c r="A137" s="1" t="s">
        <v>100</v>
      </c>
      <c r="B137" s="1" t="s">
        <v>101</v>
      </c>
      <c r="C137" s="25">
        <v>1040511910</v>
      </c>
      <c r="D137" s="1" t="s">
        <v>1071</v>
      </c>
      <c r="E137" s="1" t="s">
        <v>1072</v>
      </c>
      <c r="F137" s="1" t="s">
        <v>1073</v>
      </c>
      <c r="G137" s="1" t="s">
        <v>1074</v>
      </c>
      <c r="H137" s="1" t="s">
        <v>1075</v>
      </c>
      <c r="I137" s="2">
        <v>39</v>
      </c>
      <c r="J137" s="1" t="s">
        <v>441</v>
      </c>
      <c r="K137" s="1" t="s">
        <v>107</v>
      </c>
      <c r="L137" s="2">
        <v>3627.51</v>
      </c>
      <c r="M137" s="2">
        <v>240</v>
      </c>
      <c r="N137" s="18">
        <v>41507</v>
      </c>
      <c r="O137" s="18">
        <v>41577</v>
      </c>
      <c r="P137" s="18">
        <v>34531</v>
      </c>
      <c r="Q137" s="1" t="s">
        <v>122</v>
      </c>
      <c r="R137" s="1" t="s">
        <v>107</v>
      </c>
      <c r="S137" s="1" t="s">
        <v>107</v>
      </c>
      <c r="T137" s="1" t="s">
        <v>109</v>
      </c>
      <c r="U137" s="1" t="s">
        <v>1076</v>
      </c>
      <c r="V137" s="1" t="s">
        <v>1077</v>
      </c>
      <c r="W137" s="1" t="s">
        <v>112</v>
      </c>
      <c r="X137" s="1" t="s">
        <v>126</v>
      </c>
      <c r="Y137" s="1" t="s">
        <v>203</v>
      </c>
      <c r="Z137" s="1" t="s">
        <v>115</v>
      </c>
      <c r="AA137" s="1" t="s">
        <v>115</v>
      </c>
      <c r="AB137" s="1" t="s">
        <v>115</v>
      </c>
      <c r="AC137" s="1" t="s">
        <v>1078</v>
      </c>
      <c r="AD137" s="2">
        <v>870603</v>
      </c>
      <c r="AE137" s="2">
        <v>0</v>
      </c>
      <c r="AF137" s="2">
        <v>0</v>
      </c>
      <c r="AG137" s="2">
        <v>0</v>
      </c>
      <c r="AH137" s="2">
        <v>0</v>
      </c>
      <c r="AI137" s="2">
        <v>0</v>
      </c>
      <c r="AJ137" s="2">
        <v>0</v>
      </c>
      <c r="AK137" s="2">
        <v>0</v>
      </c>
    </row>
    <row r="138" spans="1:37">
      <c r="A138" s="1" t="s">
        <v>100</v>
      </c>
      <c r="B138" s="1" t="s">
        <v>101</v>
      </c>
      <c r="C138" s="25">
        <v>8200560</v>
      </c>
      <c r="D138" s="1" t="s">
        <v>1079</v>
      </c>
      <c r="E138" s="1" t="s">
        <v>1080</v>
      </c>
      <c r="F138" s="1" t="s">
        <v>1081</v>
      </c>
      <c r="G138" s="1" t="s">
        <v>1082</v>
      </c>
      <c r="H138" s="1" t="s">
        <v>141</v>
      </c>
      <c r="I138" s="2">
        <v>36</v>
      </c>
      <c r="J138" s="1" t="s">
        <v>48</v>
      </c>
      <c r="K138" s="1" t="s">
        <v>107</v>
      </c>
      <c r="L138" s="2">
        <v>3450.48</v>
      </c>
      <c r="M138" s="2">
        <v>240</v>
      </c>
      <c r="N138" s="18">
        <v>43559</v>
      </c>
      <c r="O138" s="18">
        <v>43830</v>
      </c>
      <c r="P138" s="18">
        <v>25339</v>
      </c>
      <c r="Q138" s="1" t="s">
        <v>299</v>
      </c>
      <c r="R138" s="1" t="s">
        <v>107</v>
      </c>
      <c r="S138" s="1" t="s">
        <v>107</v>
      </c>
      <c r="T138" s="1" t="s">
        <v>123</v>
      </c>
      <c r="U138" s="1" t="s">
        <v>1083</v>
      </c>
      <c r="V138" s="1" t="s">
        <v>1084</v>
      </c>
      <c r="W138" s="1" t="s">
        <v>112</v>
      </c>
      <c r="X138" s="1" t="s">
        <v>113</v>
      </c>
      <c r="Y138" s="1" t="s">
        <v>114</v>
      </c>
      <c r="Z138" s="1" t="s">
        <v>115</v>
      </c>
      <c r="AA138" s="1" t="s">
        <v>115</v>
      </c>
      <c r="AB138" s="1" t="s">
        <v>115</v>
      </c>
      <c r="AC138" s="1" t="s">
        <v>1085</v>
      </c>
      <c r="AD138" s="2">
        <v>828116</v>
      </c>
      <c r="AE138" s="2">
        <v>0</v>
      </c>
      <c r="AF138" s="2">
        <v>0</v>
      </c>
      <c r="AG138" s="2">
        <v>0</v>
      </c>
      <c r="AH138" s="2">
        <v>0</v>
      </c>
      <c r="AI138" s="2">
        <v>0</v>
      </c>
      <c r="AJ138" s="2">
        <v>0</v>
      </c>
      <c r="AK138" s="2">
        <v>0</v>
      </c>
    </row>
    <row r="139" spans="1:37">
      <c r="A139" s="1" t="s">
        <v>100</v>
      </c>
      <c r="B139" s="1" t="s">
        <v>101</v>
      </c>
      <c r="C139" s="25">
        <v>43919926</v>
      </c>
      <c r="D139" s="1" t="s">
        <v>592</v>
      </c>
      <c r="E139" s="1" t="s">
        <v>759</v>
      </c>
      <c r="F139" s="1" t="s">
        <v>148</v>
      </c>
      <c r="G139" s="1" t="s">
        <v>1087</v>
      </c>
      <c r="H139" s="1" t="s">
        <v>1088</v>
      </c>
      <c r="I139" s="2">
        <v>33</v>
      </c>
      <c r="J139" s="1" t="s">
        <v>200</v>
      </c>
      <c r="K139" s="1" t="s">
        <v>1086</v>
      </c>
      <c r="L139" s="2">
        <v>2456.25</v>
      </c>
      <c r="M139" s="2">
        <v>240</v>
      </c>
      <c r="N139" s="18">
        <v>41000</v>
      </c>
      <c r="O139" s="18">
        <v>41226</v>
      </c>
      <c r="P139" s="18">
        <v>28593</v>
      </c>
      <c r="Q139" s="1" t="s">
        <v>122</v>
      </c>
      <c r="R139" s="1" t="s">
        <v>107</v>
      </c>
      <c r="S139" s="1" t="s">
        <v>107</v>
      </c>
      <c r="T139" s="1" t="s">
        <v>109</v>
      </c>
      <c r="U139" s="1" t="s">
        <v>1089</v>
      </c>
      <c r="V139" s="1" t="s">
        <v>1090</v>
      </c>
      <c r="W139" s="1" t="s">
        <v>112</v>
      </c>
      <c r="X139" s="1" t="s">
        <v>136</v>
      </c>
      <c r="Y139" s="1" t="s">
        <v>161</v>
      </c>
      <c r="Z139" s="1" t="s">
        <v>115</v>
      </c>
      <c r="AA139" s="1" t="s">
        <v>115</v>
      </c>
      <c r="AB139" s="1" t="s">
        <v>115</v>
      </c>
      <c r="AC139" s="1" t="s">
        <v>1091</v>
      </c>
      <c r="AD139" s="2">
        <v>589500</v>
      </c>
      <c r="AE139" s="2">
        <v>0</v>
      </c>
      <c r="AF139" s="2">
        <v>0</v>
      </c>
      <c r="AG139" s="2">
        <v>0</v>
      </c>
      <c r="AH139" s="2">
        <v>0</v>
      </c>
      <c r="AI139" s="2">
        <v>0</v>
      </c>
      <c r="AJ139" s="2">
        <v>0</v>
      </c>
      <c r="AK139" s="2">
        <v>0</v>
      </c>
    </row>
    <row r="140" spans="1:37">
      <c r="A140" s="1" t="s">
        <v>100</v>
      </c>
      <c r="B140" s="1" t="s">
        <v>101</v>
      </c>
      <c r="C140" s="25">
        <v>1040511074</v>
      </c>
      <c r="D140" s="1" t="s">
        <v>592</v>
      </c>
      <c r="E140" s="1" t="s">
        <v>1093</v>
      </c>
      <c r="F140" s="1" t="s">
        <v>1094</v>
      </c>
      <c r="G140" s="1" t="s">
        <v>1095</v>
      </c>
      <c r="H140" s="1" t="s">
        <v>410</v>
      </c>
      <c r="I140" s="2">
        <v>39</v>
      </c>
      <c r="J140" s="1" t="s">
        <v>441</v>
      </c>
      <c r="K140" s="1" t="s">
        <v>1092</v>
      </c>
      <c r="L140" s="2">
        <v>3965.13</v>
      </c>
      <c r="M140" s="2">
        <v>240</v>
      </c>
      <c r="N140" s="18">
        <v>42171</v>
      </c>
      <c r="O140" s="18">
        <v>42308</v>
      </c>
      <c r="P140" s="18">
        <v>34450</v>
      </c>
      <c r="Q140" s="1" t="s">
        <v>122</v>
      </c>
      <c r="R140" s="1" t="s">
        <v>107</v>
      </c>
      <c r="S140" s="1" t="s">
        <v>107</v>
      </c>
      <c r="T140" s="1" t="s">
        <v>109</v>
      </c>
      <c r="U140" s="1" t="s">
        <v>1096</v>
      </c>
      <c r="V140" s="1" t="s">
        <v>1097</v>
      </c>
      <c r="W140" s="1" t="s">
        <v>112</v>
      </c>
      <c r="X140" s="1" t="s">
        <v>126</v>
      </c>
      <c r="Y140" s="1" t="s">
        <v>114</v>
      </c>
      <c r="Z140" s="1" t="s">
        <v>115</v>
      </c>
      <c r="AA140" s="1" t="s">
        <v>115</v>
      </c>
      <c r="AB140" s="1" t="s">
        <v>115</v>
      </c>
      <c r="AC140" s="1" t="s">
        <v>1098</v>
      </c>
      <c r="AD140" s="2">
        <v>951630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0</v>
      </c>
    </row>
    <row r="141" spans="1:37">
      <c r="A141" s="1" t="s">
        <v>100</v>
      </c>
      <c r="B141" s="1" t="s">
        <v>101</v>
      </c>
      <c r="C141" s="25">
        <v>1038130367</v>
      </c>
      <c r="D141" s="1" t="s">
        <v>359</v>
      </c>
      <c r="E141" s="1" t="s">
        <v>509</v>
      </c>
      <c r="F141" s="1" t="s">
        <v>1099</v>
      </c>
      <c r="G141" s="1" t="s">
        <v>1100</v>
      </c>
      <c r="H141" s="1" t="s">
        <v>410</v>
      </c>
      <c r="I141" s="2">
        <v>33</v>
      </c>
      <c r="J141" s="1" t="s">
        <v>200</v>
      </c>
      <c r="K141" s="1" t="s">
        <v>107</v>
      </c>
      <c r="L141" s="2">
        <v>3790.75</v>
      </c>
      <c r="M141" s="2">
        <v>240</v>
      </c>
      <c r="N141" s="18">
        <v>41803</v>
      </c>
      <c r="O141" s="18">
        <v>41882</v>
      </c>
      <c r="P141" s="18">
        <v>34839</v>
      </c>
      <c r="Q141" s="1" t="s">
        <v>225</v>
      </c>
      <c r="R141" s="1" t="s">
        <v>107</v>
      </c>
      <c r="S141" s="1" t="s">
        <v>107</v>
      </c>
      <c r="T141" s="1" t="s">
        <v>123</v>
      </c>
      <c r="U141" s="1" t="s">
        <v>1101</v>
      </c>
      <c r="V141" s="1" t="s">
        <v>1102</v>
      </c>
      <c r="W141" s="1" t="s">
        <v>112</v>
      </c>
      <c r="X141" s="1" t="s">
        <v>136</v>
      </c>
      <c r="Y141" s="1" t="s">
        <v>153</v>
      </c>
      <c r="Z141" s="1" t="s">
        <v>115</v>
      </c>
      <c r="AA141" s="1" t="s">
        <v>115</v>
      </c>
      <c r="AB141" s="1" t="s">
        <v>115</v>
      </c>
      <c r="AC141" s="1" t="s">
        <v>1103</v>
      </c>
      <c r="AD141" s="2">
        <v>909780</v>
      </c>
      <c r="AE141" s="2">
        <v>0</v>
      </c>
      <c r="AF141" s="2">
        <v>0</v>
      </c>
      <c r="AG141" s="2">
        <v>0</v>
      </c>
      <c r="AH141" s="2">
        <v>0</v>
      </c>
      <c r="AI141" s="2">
        <v>0</v>
      </c>
      <c r="AJ141" s="2">
        <v>0</v>
      </c>
      <c r="AK141" s="2">
        <v>0</v>
      </c>
    </row>
    <row r="142" spans="1:37">
      <c r="A142" s="1" t="s">
        <v>100</v>
      </c>
      <c r="B142" s="1" t="s">
        <v>101</v>
      </c>
      <c r="C142" s="25">
        <v>1040499885</v>
      </c>
      <c r="D142" s="1" t="s">
        <v>359</v>
      </c>
      <c r="E142" s="1" t="s">
        <v>1104</v>
      </c>
      <c r="F142" s="1" t="s">
        <v>1105</v>
      </c>
      <c r="G142" s="1" t="s">
        <v>1106</v>
      </c>
      <c r="H142" s="1" t="s">
        <v>410</v>
      </c>
      <c r="I142" s="2">
        <v>33</v>
      </c>
      <c r="J142" s="1" t="s">
        <v>200</v>
      </c>
      <c r="K142" s="1" t="s">
        <v>107</v>
      </c>
      <c r="L142" s="2">
        <v>3790.75</v>
      </c>
      <c r="M142" s="2">
        <v>240</v>
      </c>
      <c r="N142" s="18">
        <v>41806</v>
      </c>
      <c r="O142" s="18">
        <v>41882</v>
      </c>
      <c r="P142" s="18">
        <v>32684</v>
      </c>
      <c r="Q142" s="1" t="s">
        <v>1107</v>
      </c>
      <c r="R142" s="1" t="s">
        <v>107</v>
      </c>
      <c r="S142" s="1" t="s">
        <v>107</v>
      </c>
      <c r="T142" s="1" t="s">
        <v>123</v>
      </c>
      <c r="U142" s="1" t="s">
        <v>1108</v>
      </c>
      <c r="V142" s="1" t="s">
        <v>1109</v>
      </c>
      <c r="W142" s="1" t="s">
        <v>112</v>
      </c>
      <c r="X142" s="1" t="s">
        <v>136</v>
      </c>
      <c r="Y142" s="1" t="s">
        <v>153</v>
      </c>
      <c r="Z142" s="1" t="s">
        <v>115</v>
      </c>
      <c r="AA142" s="1" t="s">
        <v>115</v>
      </c>
      <c r="AB142" s="1" t="s">
        <v>115</v>
      </c>
      <c r="AC142" s="1" t="s">
        <v>1110</v>
      </c>
      <c r="AD142" s="2">
        <v>909780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0</v>
      </c>
      <c r="AK142" s="2">
        <v>0</v>
      </c>
    </row>
    <row r="143" spans="1:37">
      <c r="A143" s="1" t="s">
        <v>100</v>
      </c>
      <c r="B143" s="1" t="s">
        <v>101</v>
      </c>
      <c r="C143" s="25">
        <v>1016016191</v>
      </c>
      <c r="D143" s="1" t="s">
        <v>359</v>
      </c>
      <c r="E143" s="1" t="s">
        <v>1111</v>
      </c>
      <c r="F143" s="1" t="s">
        <v>1112</v>
      </c>
      <c r="G143" s="1" t="s">
        <v>1113</v>
      </c>
      <c r="H143" s="1" t="s">
        <v>1114</v>
      </c>
      <c r="I143" s="2">
        <v>40</v>
      </c>
      <c r="J143" s="1" t="s">
        <v>167</v>
      </c>
      <c r="K143" s="1" t="s">
        <v>107</v>
      </c>
      <c r="L143" s="2">
        <v>2916.67</v>
      </c>
      <c r="M143" s="2">
        <v>240</v>
      </c>
      <c r="N143" s="18">
        <v>42382</v>
      </c>
      <c r="O143" s="18">
        <v>42631</v>
      </c>
      <c r="P143" s="18">
        <v>32463</v>
      </c>
      <c r="Q143" s="1" t="s">
        <v>989</v>
      </c>
      <c r="R143" s="1" t="s">
        <v>107</v>
      </c>
      <c r="S143" s="1" t="s">
        <v>107</v>
      </c>
      <c r="T143" s="1" t="s">
        <v>109</v>
      </c>
      <c r="U143" s="1" t="s">
        <v>1115</v>
      </c>
      <c r="V143" s="1" t="s">
        <v>1116</v>
      </c>
      <c r="W143" s="1" t="s">
        <v>112</v>
      </c>
      <c r="X143" s="1" t="s">
        <v>113</v>
      </c>
      <c r="Y143" s="1" t="s">
        <v>114</v>
      </c>
      <c r="Z143" s="1" t="s">
        <v>115</v>
      </c>
      <c r="AA143" s="1" t="s">
        <v>115</v>
      </c>
      <c r="AB143" s="1" t="s">
        <v>115</v>
      </c>
      <c r="AC143" s="1" t="s">
        <v>1117</v>
      </c>
      <c r="AD143" s="2">
        <v>700000</v>
      </c>
      <c r="AE143" s="2">
        <v>0</v>
      </c>
      <c r="AF143" s="2">
        <v>0</v>
      </c>
      <c r="AG143" s="2">
        <v>0</v>
      </c>
      <c r="AH143" s="2">
        <v>0</v>
      </c>
      <c r="AI143" s="2">
        <v>0</v>
      </c>
      <c r="AJ143" s="2">
        <v>0</v>
      </c>
      <c r="AK143" s="2">
        <v>0</v>
      </c>
    </row>
    <row r="144" spans="1:37">
      <c r="A144" s="1" t="s">
        <v>100</v>
      </c>
      <c r="B144" s="1" t="s">
        <v>101</v>
      </c>
      <c r="C144" s="25">
        <v>1007309143</v>
      </c>
      <c r="D144" s="1" t="s">
        <v>359</v>
      </c>
      <c r="E144" s="1" t="s">
        <v>375</v>
      </c>
      <c r="F144" s="1" t="s">
        <v>782</v>
      </c>
      <c r="G144" s="1" t="s">
        <v>53</v>
      </c>
      <c r="H144" s="1" t="s">
        <v>234</v>
      </c>
      <c r="I144" s="2">
        <v>2</v>
      </c>
      <c r="J144" s="1" t="s">
        <v>49</v>
      </c>
      <c r="K144" s="1" t="s">
        <v>107</v>
      </c>
      <c r="L144" s="2">
        <v>3657.51</v>
      </c>
      <c r="M144" s="2">
        <v>240</v>
      </c>
      <c r="N144" s="18">
        <v>43871</v>
      </c>
      <c r="O144" s="19"/>
      <c r="P144" s="18">
        <v>35575</v>
      </c>
      <c r="Q144" s="1" t="s">
        <v>122</v>
      </c>
      <c r="R144" s="1" t="s">
        <v>107</v>
      </c>
      <c r="S144" s="1" t="s">
        <v>107</v>
      </c>
      <c r="T144" s="1" t="s">
        <v>109</v>
      </c>
      <c r="U144" s="1" t="s">
        <v>1118</v>
      </c>
      <c r="V144" s="1" t="s">
        <v>1119</v>
      </c>
      <c r="W144" s="1" t="s">
        <v>112</v>
      </c>
      <c r="X144" s="1" t="s">
        <v>113</v>
      </c>
      <c r="Y144" s="1" t="s">
        <v>1120</v>
      </c>
      <c r="Z144" s="1" t="s">
        <v>115</v>
      </c>
      <c r="AA144" s="1" t="s">
        <v>115</v>
      </c>
      <c r="AB144" s="1" t="s">
        <v>115</v>
      </c>
      <c r="AC144" s="1" t="s">
        <v>1121</v>
      </c>
      <c r="AD144" s="2">
        <v>877803</v>
      </c>
      <c r="AE144" s="2">
        <v>0</v>
      </c>
      <c r="AF144" s="2">
        <v>0</v>
      </c>
      <c r="AG144" s="2">
        <v>0</v>
      </c>
      <c r="AH144" s="2">
        <v>0</v>
      </c>
      <c r="AI144" s="2">
        <v>0</v>
      </c>
      <c r="AJ144" s="2">
        <v>0</v>
      </c>
      <c r="AK144" s="2">
        <v>0</v>
      </c>
    </row>
    <row r="145" spans="1:37">
      <c r="A145" s="1" t="s">
        <v>100</v>
      </c>
      <c r="B145" s="1" t="s">
        <v>101</v>
      </c>
      <c r="C145" s="25">
        <v>27028313</v>
      </c>
      <c r="D145" s="1" t="s">
        <v>359</v>
      </c>
      <c r="E145" s="1" t="s">
        <v>1122</v>
      </c>
      <c r="F145" s="1" t="s">
        <v>104</v>
      </c>
      <c r="G145" s="1" t="s">
        <v>1123</v>
      </c>
      <c r="H145" s="1" t="s">
        <v>410</v>
      </c>
      <c r="I145" s="2">
        <v>33</v>
      </c>
      <c r="J145" s="1" t="s">
        <v>200</v>
      </c>
      <c r="K145" s="1" t="s">
        <v>107</v>
      </c>
      <c r="L145" s="2">
        <v>3965.13</v>
      </c>
      <c r="M145" s="2">
        <v>240</v>
      </c>
      <c r="N145" s="18">
        <v>42508</v>
      </c>
      <c r="O145" s="18">
        <v>42692</v>
      </c>
      <c r="P145" s="18">
        <v>23795</v>
      </c>
      <c r="Q145" s="1" t="s">
        <v>122</v>
      </c>
      <c r="R145" s="1" t="s">
        <v>107</v>
      </c>
      <c r="S145" s="1" t="s">
        <v>107</v>
      </c>
      <c r="T145" s="1" t="s">
        <v>109</v>
      </c>
      <c r="U145" s="1" t="s">
        <v>1124</v>
      </c>
      <c r="V145" s="1" t="s">
        <v>1125</v>
      </c>
      <c r="W145" s="1" t="s">
        <v>112</v>
      </c>
      <c r="X145" s="1" t="s">
        <v>332</v>
      </c>
      <c r="Y145" s="1" t="s">
        <v>114</v>
      </c>
      <c r="Z145" s="1" t="s">
        <v>115</v>
      </c>
      <c r="AA145" s="1" t="s">
        <v>115</v>
      </c>
      <c r="AB145" s="1" t="s">
        <v>115</v>
      </c>
      <c r="AC145" s="1" t="s">
        <v>1126</v>
      </c>
      <c r="AD145" s="2">
        <v>951630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0</v>
      </c>
      <c r="AK145" s="2">
        <v>0</v>
      </c>
    </row>
    <row r="146" spans="1:37">
      <c r="A146" s="1" t="s">
        <v>100</v>
      </c>
      <c r="B146" s="1" t="s">
        <v>101</v>
      </c>
      <c r="C146" s="25">
        <v>15660495</v>
      </c>
      <c r="D146" s="1" t="s">
        <v>1128</v>
      </c>
      <c r="E146" s="1" t="s">
        <v>874</v>
      </c>
      <c r="F146" s="1" t="s">
        <v>1129</v>
      </c>
      <c r="G146" s="1" t="s">
        <v>1130</v>
      </c>
      <c r="H146" s="1" t="s">
        <v>141</v>
      </c>
      <c r="I146" s="2">
        <v>36</v>
      </c>
      <c r="J146" s="1" t="s">
        <v>48</v>
      </c>
      <c r="K146" s="1" t="s">
        <v>1127</v>
      </c>
      <c r="L146" s="2">
        <v>2456.25</v>
      </c>
      <c r="M146" s="2">
        <v>240</v>
      </c>
      <c r="N146" s="18">
        <v>41020</v>
      </c>
      <c r="O146" s="18">
        <v>41090</v>
      </c>
      <c r="P146" s="18">
        <v>18438</v>
      </c>
      <c r="Q146" s="1" t="s">
        <v>122</v>
      </c>
      <c r="R146" s="1" t="s">
        <v>107</v>
      </c>
      <c r="S146" s="1" t="s">
        <v>107</v>
      </c>
      <c r="T146" s="1" t="s">
        <v>123</v>
      </c>
      <c r="U146" s="1" t="s">
        <v>1131</v>
      </c>
      <c r="V146" s="1" t="s">
        <v>1132</v>
      </c>
      <c r="W146" s="1" t="s">
        <v>112</v>
      </c>
      <c r="X146" s="1" t="s">
        <v>136</v>
      </c>
      <c r="Y146" s="1" t="s">
        <v>323</v>
      </c>
      <c r="Z146" s="1" t="s">
        <v>115</v>
      </c>
      <c r="AA146" s="1" t="s">
        <v>115</v>
      </c>
      <c r="AB146" s="1" t="s">
        <v>115</v>
      </c>
      <c r="AC146" s="1" t="s">
        <v>1133</v>
      </c>
      <c r="AD146" s="2">
        <v>589500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0</v>
      </c>
    </row>
    <row r="147" spans="1:37">
      <c r="A147" s="1" t="s">
        <v>100</v>
      </c>
      <c r="B147" s="1" t="s">
        <v>101</v>
      </c>
      <c r="C147" s="25">
        <v>92499496</v>
      </c>
      <c r="D147" s="1" t="s">
        <v>1128</v>
      </c>
      <c r="E147" s="1" t="s">
        <v>629</v>
      </c>
      <c r="F147" s="1" t="s">
        <v>1135</v>
      </c>
      <c r="G147" s="1" t="s">
        <v>1136</v>
      </c>
      <c r="H147" s="1" t="s">
        <v>432</v>
      </c>
      <c r="I147" s="2">
        <v>36</v>
      </c>
      <c r="J147" s="1" t="s">
        <v>48</v>
      </c>
      <c r="K147" s="1" t="s">
        <v>1134</v>
      </c>
      <c r="L147" s="2">
        <v>3073.82</v>
      </c>
      <c r="M147" s="2">
        <v>240</v>
      </c>
      <c r="N147" s="18">
        <v>41000</v>
      </c>
      <c r="O147" s="18">
        <v>41759</v>
      </c>
      <c r="P147" s="18">
        <v>22120</v>
      </c>
      <c r="Q147" s="1" t="s">
        <v>122</v>
      </c>
      <c r="R147" s="1" t="s">
        <v>107</v>
      </c>
      <c r="S147" s="1" t="s">
        <v>107</v>
      </c>
      <c r="T147" s="1" t="s">
        <v>123</v>
      </c>
      <c r="U147" s="1" t="s">
        <v>1137</v>
      </c>
      <c r="V147" s="1" t="s">
        <v>1138</v>
      </c>
      <c r="W147" s="1" t="s">
        <v>112</v>
      </c>
      <c r="X147" s="1" t="s">
        <v>136</v>
      </c>
      <c r="Y147" s="1" t="s">
        <v>114</v>
      </c>
      <c r="Z147" s="1" t="s">
        <v>115</v>
      </c>
      <c r="AA147" s="1" t="s">
        <v>115</v>
      </c>
      <c r="AB147" s="1" t="s">
        <v>115</v>
      </c>
      <c r="AC147" s="1" t="s">
        <v>1139</v>
      </c>
      <c r="AD147" s="2">
        <v>737717</v>
      </c>
      <c r="AE147" s="2">
        <v>0</v>
      </c>
      <c r="AF147" s="2">
        <v>0</v>
      </c>
      <c r="AG147" s="2">
        <v>0</v>
      </c>
      <c r="AH147" s="2">
        <v>0</v>
      </c>
      <c r="AI147" s="2">
        <v>0</v>
      </c>
      <c r="AJ147" s="2">
        <v>0</v>
      </c>
      <c r="AK147" s="2">
        <v>0</v>
      </c>
    </row>
    <row r="148" spans="1:37">
      <c r="A148" s="1" t="s">
        <v>100</v>
      </c>
      <c r="B148" s="1" t="s">
        <v>101</v>
      </c>
      <c r="C148" s="25">
        <v>8364369</v>
      </c>
      <c r="D148" s="1" t="s">
        <v>1140</v>
      </c>
      <c r="E148" s="1" t="s">
        <v>1141</v>
      </c>
      <c r="F148" s="1" t="s">
        <v>1142</v>
      </c>
      <c r="G148" s="1" t="s">
        <v>1143</v>
      </c>
      <c r="H148" s="1" t="s">
        <v>141</v>
      </c>
      <c r="I148" s="2">
        <v>36</v>
      </c>
      <c r="J148" s="1" t="s">
        <v>48</v>
      </c>
      <c r="K148" s="1" t="s">
        <v>107</v>
      </c>
      <c r="L148" s="2">
        <v>2456.25</v>
      </c>
      <c r="M148" s="2">
        <v>240</v>
      </c>
      <c r="N148" s="18">
        <v>41507</v>
      </c>
      <c r="O148" s="18">
        <v>41638</v>
      </c>
      <c r="P148" s="18">
        <v>30175</v>
      </c>
      <c r="Q148" s="1" t="s">
        <v>122</v>
      </c>
      <c r="R148" s="1" t="s">
        <v>107</v>
      </c>
      <c r="S148" s="1" t="s">
        <v>107</v>
      </c>
      <c r="T148" s="1" t="s">
        <v>123</v>
      </c>
      <c r="U148" s="1" t="s">
        <v>1144</v>
      </c>
      <c r="V148" s="1" t="s">
        <v>1145</v>
      </c>
      <c r="W148" s="1" t="s">
        <v>112</v>
      </c>
      <c r="X148" s="1" t="s">
        <v>126</v>
      </c>
      <c r="Y148" s="1" t="s">
        <v>323</v>
      </c>
      <c r="Z148" s="1" t="s">
        <v>115</v>
      </c>
      <c r="AA148" s="1" t="s">
        <v>115</v>
      </c>
      <c r="AB148" s="1" t="s">
        <v>115</v>
      </c>
      <c r="AC148" s="1" t="s">
        <v>1146</v>
      </c>
      <c r="AD148" s="2">
        <v>589500</v>
      </c>
      <c r="AE148" s="2">
        <v>0</v>
      </c>
      <c r="AF148" s="2">
        <v>0</v>
      </c>
      <c r="AG148" s="2">
        <v>0</v>
      </c>
      <c r="AH148" s="2">
        <v>0</v>
      </c>
      <c r="AI148" s="2">
        <v>0</v>
      </c>
      <c r="AJ148" s="2">
        <v>0</v>
      </c>
      <c r="AK148" s="2">
        <v>0</v>
      </c>
    </row>
    <row r="149" spans="1:37">
      <c r="A149" s="1" t="s">
        <v>100</v>
      </c>
      <c r="B149" s="1" t="s">
        <v>101</v>
      </c>
      <c r="C149" s="25">
        <v>1007425562</v>
      </c>
      <c r="D149" s="1" t="s">
        <v>1259</v>
      </c>
      <c r="E149" s="1" t="s">
        <v>2531</v>
      </c>
      <c r="F149" s="1" t="s">
        <v>2446</v>
      </c>
      <c r="G149" s="1" t="s">
        <v>2523</v>
      </c>
      <c r="H149" s="1" t="s">
        <v>234</v>
      </c>
      <c r="I149" s="2">
        <v>2</v>
      </c>
      <c r="J149" s="1" t="s">
        <v>49</v>
      </c>
      <c r="K149" s="1" t="s">
        <v>107</v>
      </c>
      <c r="L149" s="2">
        <v>3657.51</v>
      </c>
      <c r="M149" s="2">
        <v>240</v>
      </c>
      <c r="N149" s="18">
        <v>43932</v>
      </c>
      <c r="O149" s="19"/>
      <c r="P149" s="18">
        <v>34045</v>
      </c>
      <c r="Q149" s="1" t="s">
        <v>122</v>
      </c>
      <c r="R149" s="1" t="s">
        <v>107</v>
      </c>
      <c r="S149" s="1" t="s">
        <v>107</v>
      </c>
      <c r="T149" s="1" t="s">
        <v>109</v>
      </c>
      <c r="U149" s="1" t="s">
        <v>2532</v>
      </c>
      <c r="V149" s="1" t="s">
        <v>2533</v>
      </c>
      <c r="W149" s="1" t="s">
        <v>112</v>
      </c>
      <c r="X149" s="1" t="s">
        <v>113</v>
      </c>
      <c r="Y149" s="1" t="s">
        <v>161</v>
      </c>
      <c r="Z149" s="1" t="s">
        <v>115</v>
      </c>
      <c r="AA149" s="1" t="s">
        <v>115</v>
      </c>
      <c r="AB149" s="1" t="s">
        <v>115</v>
      </c>
      <c r="AC149" s="1" t="s">
        <v>2534</v>
      </c>
      <c r="AD149" s="2">
        <v>877803</v>
      </c>
      <c r="AE149" s="2">
        <v>0</v>
      </c>
      <c r="AF149" s="2">
        <v>0</v>
      </c>
      <c r="AG149" s="2">
        <v>0</v>
      </c>
      <c r="AH149" s="2">
        <v>0</v>
      </c>
      <c r="AI149" s="2">
        <v>0</v>
      </c>
      <c r="AJ149" s="2">
        <v>0</v>
      </c>
      <c r="AK149" s="2">
        <v>0</v>
      </c>
    </row>
    <row r="150" spans="1:37">
      <c r="A150" s="1" t="s">
        <v>100</v>
      </c>
      <c r="B150" s="1" t="s">
        <v>101</v>
      </c>
      <c r="C150" s="25">
        <v>1040501483</v>
      </c>
      <c r="D150" s="1" t="s">
        <v>704</v>
      </c>
      <c r="E150" s="1" t="s">
        <v>1147</v>
      </c>
      <c r="F150" s="1" t="s">
        <v>259</v>
      </c>
      <c r="G150" s="1" t="s">
        <v>1148</v>
      </c>
      <c r="H150" s="1" t="s">
        <v>189</v>
      </c>
      <c r="I150" s="2">
        <v>35</v>
      </c>
      <c r="J150" s="1" t="s">
        <v>190</v>
      </c>
      <c r="K150" s="1" t="s">
        <v>107</v>
      </c>
      <c r="L150" s="2">
        <v>3965.13</v>
      </c>
      <c r="M150" s="2">
        <v>240</v>
      </c>
      <c r="N150" s="18">
        <v>42354</v>
      </c>
      <c r="O150" s="18">
        <v>42369</v>
      </c>
      <c r="P150" s="18">
        <v>32843</v>
      </c>
      <c r="Q150" s="1" t="s">
        <v>1149</v>
      </c>
      <c r="R150" s="1" t="s">
        <v>107</v>
      </c>
      <c r="S150" s="1" t="s">
        <v>107</v>
      </c>
      <c r="T150" s="1" t="s">
        <v>123</v>
      </c>
      <c r="U150" s="1" t="s">
        <v>1150</v>
      </c>
      <c r="V150" s="1" t="s">
        <v>1151</v>
      </c>
      <c r="W150" s="1" t="s">
        <v>112</v>
      </c>
      <c r="X150" s="1" t="s">
        <v>286</v>
      </c>
      <c r="Y150" s="1" t="s">
        <v>153</v>
      </c>
      <c r="Z150" s="1" t="s">
        <v>115</v>
      </c>
      <c r="AA150" s="1" t="s">
        <v>115</v>
      </c>
      <c r="AB150" s="1" t="s">
        <v>115</v>
      </c>
      <c r="AC150" s="1" t="s">
        <v>1152</v>
      </c>
      <c r="AD150" s="2">
        <v>951630</v>
      </c>
      <c r="AE150" s="2">
        <v>0</v>
      </c>
      <c r="AF150" s="2">
        <v>0</v>
      </c>
      <c r="AG150" s="2">
        <v>0</v>
      </c>
      <c r="AH150" s="2">
        <v>0</v>
      </c>
      <c r="AI150" s="2">
        <v>0</v>
      </c>
      <c r="AJ150" s="2">
        <v>0</v>
      </c>
      <c r="AK150" s="2">
        <v>0</v>
      </c>
    </row>
    <row r="151" spans="1:37">
      <c r="A151" s="1" t="s">
        <v>100</v>
      </c>
      <c r="B151" s="1" t="s">
        <v>101</v>
      </c>
      <c r="C151" s="25">
        <v>43897624</v>
      </c>
      <c r="D151" s="1" t="s">
        <v>704</v>
      </c>
      <c r="E151" s="1" t="s">
        <v>1154</v>
      </c>
      <c r="F151" s="1" t="s">
        <v>1155</v>
      </c>
      <c r="G151" s="1" t="s">
        <v>1156</v>
      </c>
      <c r="H151" s="1" t="s">
        <v>1157</v>
      </c>
      <c r="I151" s="2">
        <v>33</v>
      </c>
      <c r="J151" s="1" t="s">
        <v>200</v>
      </c>
      <c r="K151" s="1" t="s">
        <v>1153</v>
      </c>
      <c r="L151" s="2">
        <v>3627.51</v>
      </c>
      <c r="M151" s="2">
        <v>240</v>
      </c>
      <c r="N151" s="18">
        <v>41510</v>
      </c>
      <c r="O151" s="18">
        <v>41571</v>
      </c>
      <c r="P151" s="18">
        <v>29694</v>
      </c>
      <c r="Q151" s="1" t="s">
        <v>122</v>
      </c>
      <c r="R151" s="1" t="s">
        <v>107</v>
      </c>
      <c r="S151" s="1" t="s">
        <v>107</v>
      </c>
      <c r="T151" s="1" t="s">
        <v>109</v>
      </c>
      <c r="U151" s="1" t="s">
        <v>371</v>
      </c>
      <c r="V151" s="1" t="s">
        <v>1158</v>
      </c>
      <c r="W151" s="1" t="s">
        <v>112</v>
      </c>
      <c r="X151" s="1" t="s">
        <v>136</v>
      </c>
      <c r="Y151" s="1" t="s">
        <v>114</v>
      </c>
      <c r="Z151" s="1" t="s">
        <v>115</v>
      </c>
      <c r="AA151" s="1" t="s">
        <v>115</v>
      </c>
      <c r="AB151" s="1" t="s">
        <v>115</v>
      </c>
      <c r="AC151" s="1" t="s">
        <v>1159</v>
      </c>
      <c r="AD151" s="2">
        <v>870603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0</v>
      </c>
      <c r="AK151" s="2">
        <v>0</v>
      </c>
    </row>
    <row r="152" spans="1:37">
      <c r="A152" s="1" t="s">
        <v>100</v>
      </c>
      <c r="B152" s="1" t="s">
        <v>101</v>
      </c>
      <c r="C152" s="25">
        <v>9043161</v>
      </c>
      <c r="D152" s="1" t="s">
        <v>1160</v>
      </c>
      <c r="E152" s="1" t="s">
        <v>1161</v>
      </c>
      <c r="F152" s="1" t="s">
        <v>1162</v>
      </c>
      <c r="G152" s="1" t="s">
        <v>1163</v>
      </c>
      <c r="H152" s="1" t="s">
        <v>1164</v>
      </c>
      <c r="I152" s="2">
        <v>1</v>
      </c>
      <c r="J152" s="1" t="s">
        <v>534</v>
      </c>
      <c r="K152" s="1" t="s">
        <v>107</v>
      </c>
      <c r="L152" s="2">
        <v>7209.31</v>
      </c>
      <c r="M152" s="2">
        <v>240</v>
      </c>
      <c r="N152" s="18">
        <v>42138</v>
      </c>
      <c r="O152" s="18">
        <v>42165</v>
      </c>
      <c r="P152" s="18">
        <v>25685</v>
      </c>
      <c r="Q152" s="1" t="s">
        <v>122</v>
      </c>
      <c r="R152" s="1" t="s">
        <v>107</v>
      </c>
      <c r="S152" s="1" t="s">
        <v>107</v>
      </c>
      <c r="T152" s="1" t="s">
        <v>123</v>
      </c>
      <c r="U152" s="1" t="s">
        <v>1165</v>
      </c>
      <c r="V152" s="1" t="s">
        <v>1166</v>
      </c>
      <c r="W152" s="1" t="s">
        <v>112</v>
      </c>
      <c r="X152" s="1" t="s">
        <v>136</v>
      </c>
      <c r="Y152" s="1" t="s">
        <v>153</v>
      </c>
      <c r="Z152" s="1" t="s">
        <v>115</v>
      </c>
      <c r="AA152" s="1" t="s">
        <v>115</v>
      </c>
      <c r="AB152" s="1" t="s">
        <v>115</v>
      </c>
      <c r="AC152" s="1" t="s">
        <v>1167</v>
      </c>
      <c r="AD152" s="2">
        <v>1730235</v>
      </c>
      <c r="AE152" s="2">
        <v>0</v>
      </c>
      <c r="AF152" s="2">
        <v>0</v>
      </c>
      <c r="AG152" s="2">
        <v>0</v>
      </c>
      <c r="AH152" s="2">
        <v>0</v>
      </c>
      <c r="AI152" s="2">
        <v>0</v>
      </c>
      <c r="AJ152" s="2">
        <v>0</v>
      </c>
      <c r="AK152" s="2">
        <v>0</v>
      </c>
    </row>
    <row r="153" spans="1:37">
      <c r="A153" s="1" t="s">
        <v>100</v>
      </c>
      <c r="B153" s="1" t="s">
        <v>101</v>
      </c>
      <c r="C153" s="25">
        <v>23197733</v>
      </c>
      <c r="D153" s="1" t="s">
        <v>1168</v>
      </c>
      <c r="E153" s="1" t="s">
        <v>725</v>
      </c>
      <c r="F153" s="1" t="s">
        <v>1169</v>
      </c>
      <c r="G153" s="1" t="s">
        <v>17</v>
      </c>
      <c r="H153" s="1" t="s">
        <v>234</v>
      </c>
      <c r="I153" s="2">
        <v>2</v>
      </c>
      <c r="J153" s="1" t="s">
        <v>49</v>
      </c>
      <c r="K153" s="1" t="s">
        <v>107</v>
      </c>
      <c r="L153" s="2">
        <v>3657.51</v>
      </c>
      <c r="M153" s="2">
        <v>240</v>
      </c>
      <c r="N153" s="18">
        <v>43840</v>
      </c>
      <c r="O153" s="19"/>
      <c r="P153" s="18">
        <v>23690</v>
      </c>
      <c r="Q153" s="1" t="s">
        <v>1170</v>
      </c>
      <c r="R153" s="1" t="s">
        <v>107</v>
      </c>
      <c r="S153" s="1" t="s">
        <v>107</v>
      </c>
      <c r="T153" s="1" t="s">
        <v>109</v>
      </c>
      <c r="U153" s="1" t="s">
        <v>1171</v>
      </c>
      <c r="V153" s="1" t="s">
        <v>1172</v>
      </c>
      <c r="W153" s="1" t="s">
        <v>112</v>
      </c>
      <c r="X153" s="1" t="s">
        <v>113</v>
      </c>
      <c r="Y153" s="1" t="s">
        <v>114</v>
      </c>
      <c r="Z153" s="1" t="s">
        <v>115</v>
      </c>
      <c r="AA153" s="1" t="s">
        <v>115</v>
      </c>
      <c r="AB153" s="1" t="s">
        <v>115</v>
      </c>
      <c r="AC153" s="1" t="s">
        <v>1173</v>
      </c>
      <c r="AD153" s="2">
        <v>877803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0</v>
      </c>
    </row>
    <row r="154" spans="1:37">
      <c r="A154" s="1" t="s">
        <v>100</v>
      </c>
      <c r="B154" s="1" t="s">
        <v>101</v>
      </c>
      <c r="C154" s="25">
        <v>1069465754</v>
      </c>
      <c r="D154" s="1" t="s">
        <v>264</v>
      </c>
      <c r="E154" s="1" t="s">
        <v>222</v>
      </c>
      <c r="F154" s="1" t="s">
        <v>1174</v>
      </c>
      <c r="G154" s="1" t="s">
        <v>1175</v>
      </c>
      <c r="H154" s="1" t="s">
        <v>141</v>
      </c>
      <c r="I154" s="2">
        <v>36</v>
      </c>
      <c r="J154" s="1" t="s">
        <v>48</v>
      </c>
      <c r="K154" s="1" t="s">
        <v>107</v>
      </c>
      <c r="L154" s="2">
        <v>3073.82</v>
      </c>
      <c r="M154" s="2">
        <v>240</v>
      </c>
      <c r="N154" s="18">
        <v>42382</v>
      </c>
      <c r="O154" s="18">
        <v>42631</v>
      </c>
      <c r="P154" s="18">
        <v>30548</v>
      </c>
      <c r="Q154" s="1" t="s">
        <v>1176</v>
      </c>
      <c r="R154" s="1" t="s">
        <v>107</v>
      </c>
      <c r="S154" s="1" t="s">
        <v>107</v>
      </c>
      <c r="T154" s="1" t="s">
        <v>123</v>
      </c>
      <c r="U154" s="1" t="s">
        <v>1177</v>
      </c>
      <c r="V154" s="1" t="s">
        <v>1178</v>
      </c>
      <c r="W154" s="1" t="s">
        <v>112</v>
      </c>
      <c r="X154" s="1" t="s">
        <v>144</v>
      </c>
      <c r="Y154" s="1" t="s">
        <v>228</v>
      </c>
      <c r="Z154" s="1" t="s">
        <v>115</v>
      </c>
      <c r="AA154" s="1" t="s">
        <v>115</v>
      </c>
      <c r="AB154" s="1" t="s">
        <v>115</v>
      </c>
      <c r="AC154" s="1" t="s">
        <v>1179</v>
      </c>
      <c r="AD154" s="2">
        <v>737717</v>
      </c>
      <c r="AE154" s="2">
        <v>0</v>
      </c>
      <c r="AF154" s="2">
        <v>0</v>
      </c>
      <c r="AG154" s="2">
        <v>0</v>
      </c>
      <c r="AH154" s="2">
        <v>0</v>
      </c>
      <c r="AI154" s="2">
        <v>0</v>
      </c>
      <c r="AJ154" s="2">
        <v>0</v>
      </c>
      <c r="AK154" s="2">
        <v>0</v>
      </c>
    </row>
    <row r="155" spans="1:37">
      <c r="A155" s="1" t="s">
        <v>100</v>
      </c>
      <c r="B155" s="1" t="s">
        <v>101</v>
      </c>
      <c r="C155" s="25">
        <v>1001741346</v>
      </c>
      <c r="D155" s="1" t="s">
        <v>264</v>
      </c>
      <c r="E155" s="1" t="s">
        <v>1180</v>
      </c>
      <c r="F155" s="1" t="s">
        <v>806</v>
      </c>
      <c r="G155" s="1" t="s">
        <v>1181</v>
      </c>
      <c r="H155" s="1" t="s">
        <v>141</v>
      </c>
      <c r="I155" s="2">
        <v>36</v>
      </c>
      <c r="J155" s="1" t="s">
        <v>48</v>
      </c>
      <c r="K155" s="1" t="s">
        <v>107</v>
      </c>
      <c r="L155" s="2">
        <v>3073.82</v>
      </c>
      <c r="M155" s="2">
        <v>240</v>
      </c>
      <c r="N155" s="18">
        <v>42382</v>
      </c>
      <c r="O155" s="18">
        <v>42428</v>
      </c>
      <c r="P155" s="18">
        <v>34757</v>
      </c>
      <c r="Q155" s="1" t="s">
        <v>1182</v>
      </c>
      <c r="R155" s="1" t="s">
        <v>107</v>
      </c>
      <c r="S155" s="1" t="s">
        <v>107</v>
      </c>
      <c r="T155" s="1" t="s">
        <v>123</v>
      </c>
      <c r="U155" s="1" t="s">
        <v>1183</v>
      </c>
      <c r="V155" s="1" t="s">
        <v>1184</v>
      </c>
      <c r="W155" s="1" t="s">
        <v>112</v>
      </c>
      <c r="X155" s="1" t="s">
        <v>332</v>
      </c>
      <c r="Y155" s="1" t="s">
        <v>161</v>
      </c>
      <c r="Z155" s="1" t="s">
        <v>115</v>
      </c>
      <c r="AA155" s="1" t="s">
        <v>115</v>
      </c>
      <c r="AB155" s="1" t="s">
        <v>115</v>
      </c>
      <c r="AC155" s="1" t="s">
        <v>1185</v>
      </c>
      <c r="AD155" s="2">
        <v>737717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0</v>
      </c>
      <c r="AK155" s="2">
        <v>0</v>
      </c>
    </row>
    <row r="156" spans="1:37">
      <c r="A156" s="1" t="s">
        <v>100</v>
      </c>
      <c r="B156" s="1" t="s">
        <v>101</v>
      </c>
      <c r="C156" s="25">
        <v>3671785</v>
      </c>
      <c r="D156" s="1" t="s">
        <v>264</v>
      </c>
      <c r="E156" s="1" t="s">
        <v>851</v>
      </c>
      <c r="F156" s="1" t="s">
        <v>207</v>
      </c>
      <c r="G156" s="1" t="s">
        <v>1186</v>
      </c>
      <c r="H156" s="1" t="s">
        <v>141</v>
      </c>
      <c r="I156" s="2">
        <v>36</v>
      </c>
      <c r="J156" s="1" t="s">
        <v>48</v>
      </c>
      <c r="K156" s="1" t="s">
        <v>107</v>
      </c>
      <c r="L156" s="2">
        <v>3073.82</v>
      </c>
      <c r="M156" s="2">
        <v>240</v>
      </c>
      <c r="N156" s="18">
        <v>42382</v>
      </c>
      <c r="O156" s="18">
        <v>42631</v>
      </c>
      <c r="P156" s="18">
        <v>21390</v>
      </c>
      <c r="Q156" s="1" t="s">
        <v>1182</v>
      </c>
      <c r="R156" s="1" t="s">
        <v>107</v>
      </c>
      <c r="S156" s="1" t="s">
        <v>107</v>
      </c>
      <c r="T156" s="1" t="s">
        <v>123</v>
      </c>
      <c r="U156" s="1" t="s">
        <v>371</v>
      </c>
      <c r="V156" s="1" t="s">
        <v>1187</v>
      </c>
      <c r="W156" s="1" t="s">
        <v>112</v>
      </c>
      <c r="X156" s="1" t="s">
        <v>113</v>
      </c>
      <c r="Y156" s="1" t="s">
        <v>114</v>
      </c>
      <c r="Z156" s="1" t="s">
        <v>115</v>
      </c>
      <c r="AA156" s="1" t="s">
        <v>115</v>
      </c>
      <c r="AB156" s="1" t="s">
        <v>115</v>
      </c>
      <c r="AC156" s="1" t="s">
        <v>1188</v>
      </c>
      <c r="AD156" s="2">
        <v>737717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2">
        <v>0</v>
      </c>
    </row>
    <row r="157" spans="1:37">
      <c r="A157" s="1" t="s">
        <v>100</v>
      </c>
      <c r="B157" s="1" t="s">
        <v>101</v>
      </c>
      <c r="C157" s="25">
        <v>1040495394</v>
      </c>
      <c r="D157" s="1" t="s">
        <v>264</v>
      </c>
      <c r="E157" s="1" t="s">
        <v>1190</v>
      </c>
      <c r="F157" s="1" t="s">
        <v>806</v>
      </c>
      <c r="G157" s="1" t="s">
        <v>1191</v>
      </c>
      <c r="H157" s="1" t="s">
        <v>141</v>
      </c>
      <c r="I157" s="2">
        <v>36</v>
      </c>
      <c r="J157" s="1" t="s">
        <v>48</v>
      </c>
      <c r="K157" s="1" t="s">
        <v>1189</v>
      </c>
      <c r="L157" s="2">
        <v>3073.82</v>
      </c>
      <c r="M157" s="2">
        <v>240</v>
      </c>
      <c r="N157" s="18">
        <v>41762</v>
      </c>
      <c r="O157" s="18">
        <v>42308</v>
      </c>
      <c r="P157" s="18">
        <v>30623</v>
      </c>
      <c r="Q157" s="1" t="s">
        <v>1192</v>
      </c>
      <c r="R157" s="1" t="s">
        <v>107</v>
      </c>
      <c r="S157" s="1" t="s">
        <v>107</v>
      </c>
      <c r="T157" s="1" t="s">
        <v>123</v>
      </c>
      <c r="U157" s="1" t="s">
        <v>1193</v>
      </c>
      <c r="V157" s="1" t="s">
        <v>1194</v>
      </c>
      <c r="W157" s="1" t="s">
        <v>112</v>
      </c>
      <c r="X157" s="1" t="s">
        <v>136</v>
      </c>
      <c r="Y157" s="1" t="s">
        <v>153</v>
      </c>
      <c r="Z157" s="1" t="s">
        <v>115</v>
      </c>
      <c r="AA157" s="1" t="s">
        <v>115</v>
      </c>
      <c r="AB157" s="1" t="s">
        <v>115</v>
      </c>
      <c r="AC157" s="1" t="s">
        <v>1195</v>
      </c>
      <c r="AD157" s="2">
        <v>737717</v>
      </c>
      <c r="AE157" s="2">
        <v>0</v>
      </c>
      <c r="AF157" s="2">
        <v>0</v>
      </c>
      <c r="AG157" s="2">
        <v>0</v>
      </c>
      <c r="AH157" s="2">
        <v>0</v>
      </c>
      <c r="AI157" s="2">
        <v>0</v>
      </c>
      <c r="AJ157" s="2">
        <v>0</v>
      </c>
      <c r="AK157" s="2">
        <v>0</v>
      </c>
    </row>
    <row r="158" spans="1:37">
      <c r="A158" s="1" t="s">
        <v>100</v>
      </c>
      <c r="B158" s="1" t="s">
        <v>101</v>
      </c>
      <c r="C158" s="25">
        <v>1001740736</v>
      </c>
      <c r="D158" s="1" t="s">
        <v>264</v>
      </c>
      <c r="E158" s="1" t="s">
        <v>264</v>
      </c>
      <c r="F158" s="1" t="s">
        <v>1196</v>
      </c>
      <c r="G158" s="1" t="s">
        <v>1197</v>
      </c>
      <c r="H158" s="1" t="s">
        <v>141</v>
      </c>
      <c r="I158" s="2">
        <v>36</v>
      </c>
      <c r="J158" s="1" t="s">
        <v>48</v>
      </c>
      <c r="K158" s="1" t="s">
        <v>107</v>
      </c>
      <c r="L158" s="2">
        <v>3073.82</v>
      </c>
      <c r="M158" s="2">
        <v>240</v>
      </c>
      <c r="N158" s="18">
        <v>41830</v>
      </c>
      <c r="O158" s="18">
        <v>42114</v>
      </c>
      <c r="P158" s="18">
        <v>34264</v>
      </c>
      <c r="Q158" s="1" t="s">
        <v>122</v>
      </c>
      <c r="R158" s="1" t="s">
        <v>107</v>
      </c>
      <c r="S158" s="1" t="s">
        <v>107</v>
      </c>
      <c r="T158" s="1" t="s">
        <v>123</v>
      </c>
      <c r="U158" s="1" t="s">
        <v>371</v>
      </c>
      <c r="V158" s="1" t="s">
        <v>1198</v>
      </c>
      <c r="W158" s="1" t="s">
        <v>112</v>
      </c>
      <c r="X158" s="1" t="s">
        <v>126</v>
      </c>
      <c r="Y158" s="1" t="s">
        <v>114</v>
      </c>
      <c r="Z158" s="1" t="s">
        <v>115</v>
      </c>
      <c r="AA158" s="1" t="s">
        <v>115</v>
      </c>
      <c r="AB158" s="1" t="s">
        <v>115</v>
      </c>
      <c r="AC158" s="1" t="s">
        <v>1199</v>
      </c>
      <c r="AD158" s="2">
        <v>737717</v>
      </c>
      <c r="AE158" s="2">
        <v>0</v>
      </c>
      <c r="AF158" s="2">
        <v>0</v>
      </c>
      <c r="AG158" s="2">
        <v>0</v>
      </c>
      <c r="AH158" s="2">
        <v>0</v>
      </c>
      <c r="AI158" s="2">
        <v>0</v>
      </c>
      <c r="AJ158" s="2">
        <v>0</v>
      </c>
      <c r="AK158" s="2">
        <v>0</v>
      </c>
    </row>
    <row r="159" spans="1:37">
      <c r="A159" s="1" t="s">
        <v>100</v>
      </c>
      <c r="B159" s="1" t="s">
        <v>101</v>
      </c>
      <c r="C159" s="25">
        <v>1040493856</v>
      </c>
      <c r="D159" s="1" t="s">
        <v>264</v>
      </c>
      <c r="E159" s="1" t="s">
        <v>1201</v>
      </c>
      <c r="F159" s="1" t="s">
        <v>927</v>
      </c>
      <c r="G159" s="1" t="s">
        <v>1202</v>
      </c>
      <c r="H159" s="1" t="s">
        <v>141</v>
      </c>
      <c r="I159" s="2">
        <v>36</v>
      </c>
      <c r="J159" s="1" t="s">
        <v>48</v>
      </c>
      <c r="K159" s="1" t="s">
        <v>1200</v>
      </c>
      <c r="L159" s="2">
        <v>2456.25</v>
      </c>
      <c r="M159" s="2">
        <v>240</v>
      </c>
      <c r="N159" s="18">
        <v>41027</v>
      </c>
      <c r="O159" s="18">
        <v>41162</v>
      </c>
      <c r="P159" s="18">
        <v>31931</v>
      </c>
      <c r="Q159" s="1" t="s">
        <v>937</v>
      </c>
      <c r="R159" s="1" t="s">
        <v>107</v>
      </c>
      <c r="S159" s="1" t="s">
        <v>107</v>
      </c>
      <c r="T159" s="1" t="s">
        <v>123</v>
      </c>
      <c r="U159" s="1" t="s">
        <v>1203</v>
      </c>
      <c r="V159" s="1" t="s">
        <v>1204</v>
      </c>
      <c r="W159" s="1" t="s">
        <v>245</v>
      </c>
      <c r="X159" s="1" t="s">
        <v>332</v>
      </c>
      <c r="Y159" s="1" t="s">
        <v>153</v>
      </c>
      <c r="Z159" s="1" t="s">
        <v>115</v>
      </c>
      <c r="AA159" s="1" t="s">
        <v>115</v>
      </c>
      <c r="AB159" s="1" t="s">
        <v>115</v>
      </c>
      <c r="AC159" s="1" t="s">
        <v>1205</v>
      </c>
      <c r="AD159" s="2">
        <v>589500</v>
      </c>
      <c r="AE159" s="2">
        <v>0</v>
      </c>
      <c r="AF159" s="2">
        <v>0</v>
      </c>
      <c r="AG159" s="2">
        <v>0</v>
      </c>
      <c r="AH159" s="2">
        <v>0</v>
      </c>
      <c r="AI159" s="2">
        <v>0</v>
      </c>
      <c r="AJ159" s="2">
        <v>0</v>
      </c>
      <c r="AK159" s="2">
        <v>0</v>
      </c>
    </row>
    <row r="160" spans="1:37">
      <c r="A160" s="1" t="s">
        <v>100</v>
      </c>
      <c r="B160" s="1" t="s">
        <v>101</v>
      </c>
      <c r="C160" s="25">
        <v>1041086075</v>
      </c>
      <c r="D160" s="1" t="s">
        <v>264</v>
      </c>
      <c r="E160" s="1" t="s">
        <v>1207</v>
      </c>
      <c r="F160" s="1" t="s">
        <v>1208</v>
      </c>
      <c r="G160" s="1" t="s">
        <v>1209</v>
      </c>
      <c r="H160" s="1" t="s">
        <v>141</v>
      </c>
      <c r="I160" s="2">
        <v>36</v>
      </c>
      <c r="J160" s="1" t="s">
        <v>48</v>
      </c>
      <c r="K160" s="1" t="s">
        <v>1206</v>
      </c>
      <c r="L160" s="2">
        <v>3073.82</v>
      </c>
      <c r="M160" s="2">
        <v>240</v>
      </c>
      <c r="N160" s="18">
        <v>41769</v>
      </c>
      <c r="O160" s="18">
        <v>41820</v>
      </c>
      <c r="P160" s="18">
        <v>32468</v>
      </c>
      <c r="Q160" s="1" t="s">
        <v>1210</v>
      </c>
      <c r="R160" s="1" t="s">
        <v>107</v>
      </c>
      <c r="S160" s="1" t="s">
        <v>107</v>
      </c>
      <c r="T160" s="1" t="s">
        <v>123</v>
      </c>
      <c r="U160" s="1" t="s">
        <v>1211</v>
      </c>
      <c r="V160" s="1" t="s">
        <v>1212</v>
      </c>
      <c r="W160" s="1" t="s">
        <v>112</v>
      </c>
      <c r="X160" s="1" t="s">
        <v>136</v>
      </c>
      <c r="Y160" s="1" t="s">
        <v>153</v>
      </c>
      <c r="Z160" s="1" t="s">
        <v>115</v>
      </c>
      <c r="AA160" s="1" t="s">
        <v>115</v>
      </c>
      <c r="AB160" s="1" t="s">
        <v>115</v>
      </c>
      <c r="AC160" s="1" t="s">
        <v>1213</v>
      </c>
      <c r="AD160" s="2">
        <v>737717</v>
      </c>
      <c r="AE160" s="2">
        <v>0</v>
      </c>
      <c r="AF160" s="2">
        <v>0</v>
      </c>
      <c r="AG160" s="2">
        <v>0</v>
      </c>
      <c r="AH160" s="2">
        <v>0</v>
      </c>
      <c r="AI160" s="2">
        <v>0</v>
      </c>
      <c r="AJ160" s="2">
        <v>0</v>
      </c>
      <c r="AK160" s="2">
        <v>0</v>
      </c>
    </row>
    <row r="161" spans="1:37">
      <c r="A161" s="1" t="s">
        <v>100</v>
      </c>
      <c r="B161" s="1" t="s">
        <v>101</v>
      </c>
      <c r="C161" s="25">
        <v>1040502594</v>
      </c>
      <c r="D161" s="1" t="s">
        <v>264</v>
      </c>
      <c r="E161" s="1" t="s">
        <v>1214</v>
      </c>
      <c r="F161" s="1" t="s">
        <v>1215</v>
      </c>
      <c r="G161" s="1" t="s">
        <v>37</v>
      </c>
      <c r="H161" s="1" t="s">
        <v>141</v>
      </c>
      <c r="I161" s="2">
        <v>36</v>
      </c>
      <c r="J161" s="1" t="s">
        <v>48</v>
      </c>
      <c r="K161" s="1" t="s">
        <v>107</v>
      </c>
      <c r="L161" s="2">
        <v>3657.51</v>
      </c>
      <c r="M161" s="2">
        <v>240</v>
      </c>
      <c r="N161" s="18">
        <v>43840</v>
      </c>
      <c r="O161" s="18">
        <v>44013</v>
      </c>
      <c r="P161" s="18">
        <v>32955</v>
      </c>
      <c r="Q161" s="1" t="s">
        <v>122</v>
      </c>
      <c r="R161" s="1" t="s">
        <v>107</v>
      </c>
      <c r="S161" s="1" t="s">
        <v>107</v>
      </c>
      <c r="T161" s="1" t="s">
        <v>123</v>
      </c>
      <c r="U161" s="1" t="s">
        <v>1216</v>
      </c>
      <c r="V161" s="1" t="s">
        <v>1217</v>
      </c>
      <c r="W161" s="1" t="s">
        <v>112</v>
      </c>
      <c r="X161" s="1" t="s">
        <v>113</v>
      </c>
      <c r="Y161" s="1" t="s">
        <v>114</v>
      </c>
      <c r="Z161" s="1" t="s">
        <v>115</v>
      </c>
      <c r="AA161" s="1" t="s">
        <v>115</v>
      </c>
      <c r="AB161" s="1" t="s">
        <v>115</v>
      </c>
      <c r="AC161" s="1" t="s">
        <v>1218</v>
      </c>
      <c r="AD161" s="2">
        <v>877803</v>
      </c>
      <c r="AE161" s="2">
        <v>0</v>
      </c>
      <c r="AF161" s="2">
        <v>0</v>
      </c>
      <c r="AG161" s="2">
        <v>0</v>
      </c>
      <c r="AH161" s="2">
        <v>0</v>
      </c>
      <c r="AI161" s="2">
        <v>0</v>
      </c>
      <c r="AJ161" s="2">
        <v>0</v>
      </c>
      <c r="AK161" s="2">
        <v>0</v>
      </c>
    </row>
    <row r="162" spans="1:37">
      <c r="A162" s="1" t="s">
        <v>100</v>
      </c>
      <c r="B162" s="1" t="s">
        <v>101</v>
      </c>
      <c r="C162" s="25">
        <v>55300487</v>
      </c>
      <c r="D162" s="1" t="s">
        <v>264</v>
      </c>
      <c r="E162" s="1" t="s">
        <v>1220</v>
      </c>
      <c r="F162" s="1" t="s">
        <v>1221</v>
      </c>
      <c r="G162" s="1" t="s">
        <v>1222</v>
      </c>
      <c r="H162" s="1" t="s">
        <v>1223</v>
      </c>
      <c r="I162" s="2">
        <v>33</v>
      </c>
      <c r="J162" s="1" t="s">
        <v>200</v>
      </c>
      <c r="K162" s="1" t="s">
        <v>1219</v>
      </c>
      <c r="L162" s="2">
        <v>5833.33</v>
      </c>
      <c r="M162" s="2">
        <v>240</v>
      </c>
      <c r="N162" s="18">
        <v>41000</v>
      </c>
      <c r="O162" s="18">
        <v>41090</v>
      </c>
      <c r="P162" s="18">
        <v>30750</v>
      </c>
      <c r="Q162" s="1" t="s">
        <v>122</v>
      </c>
      <c r="R162" s="1" t="s">
        <v>107</v>
      </c>
      <c r="S162" s="1" t="s">
        <v>107</v>
      </c>
      <c r="T162" s="1" t="s">
        <v>109</v>
      </c>
      <c r="U162" s="1" t="s">
        <v>1224</v>
      </c>
      <c r="V162" s="1" t="s">
        <v>1225</v>
      </c>
      <c r="W162" s="1" t="s">
        <v>245</v>
      </c>
      <c r="X162" s="1" t="s">
        <v>136</v>
      </c>
      <c r="Y162" s="1" t="s">
        <v>153</v>
      </c>
      <c r="Z162" s="1" t="s">
        <v>115</v>
      </c>
      <c r="AA162" s="1" t="s">
        <v>115</v>
      </c>
      <c r="AB162" s="1" t="s">
        <v>115</v>
      </c>
      <c r="AC162" s="1" t="s">
        <v>1226</v>
      </c>
      <c r="AD162" s="2">
        <v>1400000</v>
      </c>
      <c r="AE162" s="2">
        <v>0</v>
      </c>
      <c r="AF162" s="2">
        <v>0</v>
      </c>
      <c r="AG162" s="2">
        <v>0</v>
      </c>
      <c r="AH162" s="2">
        <v>0</v>
      </c>
      <c r="AI162" s="2">
        <v>0</v>
      </c>
      <c r="AJ162" s="2">
        <v>0</v>
      </c>
      <c r="AK162" s="2">
        <v>0</v>
      </c>
    </row>
    <row r="163" spans="1:37">
      <c r="A163" s="1" t="s">
        <v>100</v>
      </c>
      <c r="B163" s="1" t="s">
        <v>101</v>
      </c>
      <c r="C163" s="25">
        <v>43898052</v>
      </c>
      <c r="D163" s="1" t="s">
        <v>1227</v>
      </c>
      <c r="E163" s="1" t="s">
        <v>1015</v>
      </c>
      <c r="F163" s="1" t="s">
        <v>1228</v>
      </c>
      <c r="G163" s="1" t="s">
        <v>62</v>
      </c>
      <c r="H163" s="1" t="s">
        <v>234</v>
      </c>
      <c r="I163" s="2">
        <v>2</v>
      </c>
      <c r="J163" s="1" t="s">
        <v>49</v>
      </c>
      <c r="K163" s="1" t="s">
        <v>107</v>
      </c>
      <c r="L163" s="2">
        <v>3657.51</v>
      </c>
      <c r="M163" s="2">
        <v>240</v>
      </c>
      <c r="N163" s="18">
        <v>43895</v>
      </c>
      <c r="O163" s="19"/>
      <c r="P163" s="18">
        <v>30590</v>
      </c>
      <c r="Q163" s="1" t="s">
        <v>1229</v>
      </c>
      <c r="R163" s="1" t="s">
        <v>107</v>
      </c>
      <c r="S163" s="1" t="s">
        <v>107</v>
      </c>
      <c r="T163" s="1" t="s">
        <v>109</v>
      </c>
      <c r="U163" s="1" t="s">
        <v>1230</v>
      </c>
      <c r="V163" s="1" t="s">
        <v>1231</v>
      </c>
      <c r="W163" s="1" t="s">
        <v>112</v>
      </c>
      <c r="X163" s="1" t="s">
        <v>113</v>
      </c>
      <c r="Y163" s="1" t="s">
        <v>114</v>
      </c>
      <c r="Z163" s="1" t="s">
        <v>115</v>
      </c>
      <c r="AA163" s="1" t="s">
        <v>115</v>
      </c>
      <c r="AB163" s="1" t="s">
        <v>115</v>
      </c>
      <c r="AC163" s="1" t="s">
        <v>1232</v>
      </c>
      <c r="AD163" s="2">
        <v>877803</v>
      </c>
      <c r="AE163" s="2">
        <v>0</v>
      </c>
      <c r="AF163" s="2">
        <v>0</v>
      </c>
      <c r="AG163" s="2">
        <v>0</v>
      </c>
      <c r="AH163" s="2">
        <v>0</v>
      </c>
      <c r="AI163" s="2">
        <v>0</v>
      </c>
      <c r="AJ163" s="2">
        <v>0</v>
      </c>
      <c r="AK163" s="2">
        <v>0</v>
      </c>
    </row>
    <row r="164" spans="1:37">
      <c r="A164" s="1" t="s">
        <v>100</v>
      </c>
      <c r="B164" s="1" t="s">
        <v>101</v>
      </c>
      <c r="C164" s="25">
        <v>8204502</v>
      </c>
      <c r="D164" s="1" t="s">
        <v>1227</v>
      </c>
      <c r="E164" s="1" t="s">
        <v>1015</v>
      </c>
      <c r="F164" s="1" t="s">
        <v>927</v>
      </c>
      <c r="G164" s="1" t="s">
        <v>1233</v>
      </c>
      <c r="H164" s="1" t="s">
        <v>1234</v>
      </c>
      <c r="I164" s="2">
        <v>38</v>
      </c>
      <c r="J164" s="1" t="s">
        <v>50</v>
      </c>
      <c r="K164" s="1" t="s">
        <v>107</v>
      </c>
      <c r="L164" s="2">
        <v>5665.65</v>
      </c>
      <c r="M164" s="2">
        <v>240</v>
      </c>
      <c r="N164" s="18">
        <v>42739</v>
      </c>
      <c r="O164" s="18">
        <v>43465</v>
      </c>
      <c r="P164" s="18">
        <v>29190</v>
      </c>
      <c r="Q164" s="1" t="s">
        <v>1176</v>
      </c>
      <c r="R164" s="1" t="s">
        <v>107</v>
      </c>
      <c r="S164" s="1" t="s">
        <v>107</v>
      </c>
      <c r="T164" s="1" t="s">
        <v>123</v>
      </c>
      <c r="U164" s="1" t="s">
        <v>1235</v>
      </c>
      <c r="V164" s="1" t="s">
        <v>1236</v>
      </c>
      <c r="W164" s="1" t="s">
        <v>112</v>
      </c>
      <c r="X164" s="1" t="s">
        <v>113</v>
      </c>
      <c r="Y164" s="1" t="s">
        <v>114</v>
      </c>
      <c r="Z164" s="1" t="s">
        <v>115</v>
      </c>
      <c r="AA164" s="1" t="s">
        <v>115</v>
      </c>
      <c r="AB164" s="1" t="s">
        <v>115</v>
      </c>
      <c r="AC164" s="1" t="s">
        <v>1237</v>
      </c>
      <c r="AD164" s="2">
        <v>1359756</v>
      </c>
      <c r="AE164" s="2">
        <v>0</v>
      </c>
      <c r="AF164" s="2">
        <v>0</v>
      </c>
      <c r="AG164" s="2">
        <v>0</v>
      </c>
      <c r="AH164" s="2">
        <v>0</v>
      </c>
      <c r="AI164" s="2">
        <v>0</v>
      </c>
      <c r="AJ164" s="2">
        <v>0</v>
      </c>
      <c r="AK164" s="2">
        <v>0</v>
      </c>
    </row>
    <row r="165" spans="1:37">
      <c r="A165" s="1" t="s">
        <v>100</v>
      </c>
      <c r="B165" s="1" t="s">
        <v>101</v>
      </c>
      <c r="C165" s="25">
        <v>1040490523</v>
      </c>
      <c r="D165" s="1" t="s">
        <v>1239</v>
      </c>
      <c r="E165" s="1" t="s">
        <v>1240</v>
      </c>
      <c r="F165" s="1" t="s">
        <v>1241</v>
      </c>
      <c r="G165" s="1" t="s">
        <v>1242</v>
      </c>
      <c r="H165" s="1" t="s">
        <v>1243</v>
      </c>
      <c r="I165" s="2">
        <v>33</v>
      </c>
      <c r="J165" s="1" t="s">
        <v>200</v>
      </c>
      <c r="K165" s="1" t="s">
        <v>1238</v>
      </c>
      <c r="L165" s="2">
        <v>3487.32</v>
      </c>
      <c r="M165" s="2">
        <v>240</v>
      </c>
      <c r="N165" s="18">
        <v>41000</v>
      </c>
      <c r="O165" s="18">
        <v>41264</v>
      </c>
      <c r="P165" s="18">
        <v>31318</v>
      </c>
      <c r="Q165" s="1" t="s">
        <v>122</v>
      </c>
      <c r="R165" s="1" t="s">
        <v>107</v>
      </c>
      <c r="S165" s="1" t="s">
        <v>107</v>
      </c>
      <c r="T165" s="1" t="s">
        <v>123</v>
      </c>
      <c r="U165" s="1" t="s">
        <v>1244</v>
      </c>
      <c r="V165" s="1" t="s">
        <v>1245</v>
      </c>
      <c r="W165" s="1" t="s">
        <v>112</v>
      </c>
      <c r="X165" s="1" t="s">
        <v>126</v>
      </c>
      <c r="Y165" s="1" t="s">
        <v>323</v>
      </c>
      <c r="Z165" s="1" t="s">
        <v>115</v>
      </c>
      <c r="AA165" s="1" t="s">
        <v>115</v>
      </c>
      <c r="AB165" s="1" t="s">
        <v>115</v>
      </c>
      <c r="AC165" s="1" t="s">
        <v>1246</v>
      </c>
      <c r="AD165" s="2">
        <v>836957</v>
      </c>
      <c r="AE165" s="2">
        <v>0</v>
      </c>
      <c r="AF165" s="2">
        <v>0</v>
      </c>
      <c r="AG165" s="2">
        <v>0</v>
      </c>
      <c r="AH165" s="2">
        <v>0</v>
      </c>
      <c r="AI165" s="2">
        <v>0</v>
      </c>
      <c r="AJ165" s="2">
        <v>0</v>
      </c>
      <c r="AK165" s="2">
        <v>0</v>
      </c>
    </row>
    <row r="166" spans="1:37">
      <c r="A166" s="1" t="s">
        <v>100</v>
      </c>
      <c r="B166" s="1" t="s">
        <v>101</v>
      </c>
      <c r="C166" s="25">
        <v>43022132</v>
      </c>
      <c r="D166" s="1" t="s">
        <v>1248</v>
      </c>
      <c r="E166" s="1" t="s">
        <v>1001</v>
      </c>
      <c r="F166" s="1" t="s">
        <v>1249</v>
      </c>
      <c r="G166" s="1" t="s">
        <v>1250</v>
      </c>
      <c r="H166" s="1" t="s">
        <v>678</v>
      </c>
      <c r="I166" s="2">
        <v>2</v>
      </c>
      <c r="J166" s="1" t="s">
        <v>49</v>
      </c>
      <c r="K166" s="1" t="s">
        <v>1247</v>
      </c>
      <c r="L166" s="2">
        <v>2456.25</v>
      </c>
      <c r="M166" s="2">
        <v>240</v>
      </c>
      <c r="N166" s="18">
        <v>41000</v>
      </c>
      <c r="O166" s="18">
        <v>41090</v>
      </c>
      <c r="P166" s="18">
        <v>22435</v>
      </c>
      <c r="Q166" s="1" t="s">
        <v>122</v>
      </c>
      <c r="R166" s="1" t="s">
        <v>107</v>
      </c>
      <c r="S166" s="1" t="s">
        <v>107</v>
      </c>
      <c r="T166" s="1" t="s">
        <v>109</v>
      </c>
      <c r="U166" s="1" t="s">
        <v>1251</v>
      </c>
      <c r="V166" s="1" t="s">
        <v>1252</v>
      </c>
      <c r="W166" s="1" t="s">
        <v>112</v>
      </c>
      <c r="X166" s="1" t="s">
        <v>136</v>
      </c>
      <c r="Y166" s="1" t="s">
        <v>203</v>
      </c>
      <c r="Z166" s="1" t="s">
        <v>115</v>
      </c>
      <c r="AA166" s="1" t="s">
        <v>115</v>
      </c>
      <c r="AB166" s="1" t="s">
        <v>115</v>
      </c>
      <c r="AC166" s="1" t="s">
        <v>1253</v>
      </c>
      <c r="AD166" s="2">
        <v>589500</v>
      </c>
      <c r="AE166" s="2">
        <v>0</v>
      </c>
      <c r="AF166" s="2">
        <v>0</v>
      </c>
      <c r="AG166" s="2">
        <v>0</v>
      </c>
      <c r="AH166" s="2">
        <v>0</v>
      </c>
      <c r="AI166" s="2">
        <v>0</v>
      </c>
      <c r="AJ166" s="2">
        <v>0</v>
      </c>
      <c r="AK166" s="2">
        <v>0</v>
      </c>
    </row>
    <row r="167" spans="1:37">
      <c r="A167" s="1" t="s">
        <v>100</v>
      </c>
      <c r="B167" s="1" t="s">
        <v>101</v>
      </c>
      <c r="C167" s="25">
        <v>1007635018</v>
      </c>
      <c r="D167" s="1" t="s">
        <v>310</v>
      </c>
      <c r="E167" s="1" t="s">
        <v>272</v>
      </c>
      <c r="F167" s="1" t="s">
        <v>1254</v>
      </c>
      <c r="G167" s="1" t="s">
        <v>1255</v>
      </c>
      <c r="H167" s="1" t="s">
        <v>410</v>
      </c>
      <c r="I167" s="2">
        <v>33</v>
      </c>
      <c r="J167" s="1" t="s">
        <v>200</v>
      </c>
      <c r="K167" s="1" t="s">
        <v>107</v>
      </c>
      <c r="L167" s="2">
        <v>3790.75</v>
      </c>
      <c r="M167" s="2">
        <v>240</v>
      </c>
      <c r="N167" s="18">
        <v>41806</v>
      </c>
      <c r="O167" s="18">
        <v>41882</v>
      </c>
      <c r="P167" s="18">
        <v>33746</v>
      </c>
      <c r="Q167" s="1" t="s">
        <v>122</v>
      </c>
      <c r="R167" s="1" t="s">
        <v>107</v>
      </c>
      <c r="S167" s="1" t="s">
        <v>107</v>
      </c>
      <c r="T167" s="1" t="s">
        <v>109</v>
      </c>
      <c r="U167" s="1" t="s">
        <v>371</v>
      </c>
      <c r="V167" s="1" t="s">
        <v>1256</v>
      </c>
      <c r="W167" s="1" t="s">
        <v>112</v>
      </c>
      <c r="X167" s="1" t="s">
        <v>126</v>
      </c>
      <c r="Y167" s="1" t="s">
        <v>153</v>
      </c>
      <c r="Z167" s="1" t="s">
        <v>115</v>
      </c>
      <c r="AA167" s="1" t="s">
        <v>115</v>
      </c>
      <c r="AB167" s="1" t="s">
        <v>115</v>
      </c>
      <c r="AC167" s="1" t="s">
        <v>1257</v>
      </c>
      <c r="AD167" s="2">
        <v>909780</v>
      </c>
      <c r="AE167" s="2">
        <v>0</v>
      </c>
      <c r="AF167" s="2">
        <v>0</v>
      </c>
      <c r="AG167" s="2">
        <v>0</v>
      </c>
      <c r="AH167" s="2">
        <v>0</v>
      </c>
      <c r="AI167" s="2">
        <v>0</v>
      </c>
      <c r="AJ167" s="2">
        <v>0</v>
      </c>
      <c r="AK167" s="2">
        <v>0</v>
      </c>
    </row>
    <row r="168" spans="1:37">
      <c r="A168" s="1" t="s">
        <v>100</v>
      </c>
      <c r="B168" s="1" t="s">
        <v>101</v>
      </c>
      <c r="C168" s="25">
        <v>36496062</v>
      </c>
      <c r="D168" s="1" t="s">
        <v>1258</v>
      </c>
      <c r="E168" s="1" t="s">
        <v>1259</v>
      </c>
      <c r="F168" s="1" t="s">
        <v>1260</v>
      </c>
      <c r="G168" s="1" t="s">
        <v>1261</v>
      </c>
      <c r="H168" s="1" t="s">
        <v>1262</v>
      </c>
      <c r="I168" s="2">
        <v>33</v>
      </c>
      <c r="J168" s="1" t="s">
        <v>200</v>
      </c>
      <c r="K168" s="1" t="s">
        <v>107</v>
      </c>
      <c r="L168" s="2">
        <v>2456.25</v>
      </c>
      <c r="M168" s="2">
        <v>240</v>
      </c>
      <c r="N168" s="18">
        <v>41507</v>
      </c>
      <c r="O168" s="18">
        <v>41577</v>
      </c>
      <c r="P168" s="18">
        <v>29132</v>
      </c>
      <c r="Q168" s="1" t="s">
        <v>122</v>
      </c>
      <c r="R168" s="1" t="s">
        <v>107</v>
      </c>
      <c r="S168" s="1" t="s">
        <v>107</v>
      </c>
      <c r="T168" s="1" t="s">
        <v>109</v>
      </c>
      <c r="U168" s="1" t="s">
        <v>1263</v>
      </c>
      <c r="V168" s="1" t="s">
        <v>1264</v>
      </c>
      <c r="W168" s="1" t="s">
        <v>112</v>
      </c>
      <c r="X168" s="1" t="s">
        <v>136</v>
      </c>
      <c r="Y168" s="1" t="s">
        <v>203</v>
      </c>
      <c r="Z168" s="1" t="s">
        <v>115</v>
      </c>
      <c r="AA168" s="1" t="s">
        <v>115</v>
      </c>
      <c r="AB168" s="1" t="s">
        <v>115</v>
      </c>
      <c r="AC168" s="1" t="s">
        <v>1265</v>
      </c>
      <c r="AD168" s="2">
        <v>589500</v>
      </c>
      <c r="AE168" s="2">
        <v>0</v>
      </c>
      <c r="AF168" s="2">
        <v>0</v>
      </c>
      <c r="AG168" s="2">
        <v>0</v>
      </c>
      <c r="AH168" s="2">
        <v>0</v>
      </c>
      <c r="AI168" s="2">
        <v>0</v>
      </c>
      <c r="AJ168" s="2">
        <v>0</v>
      </c>
      <c r="AK168" s="2">
        <v>0</v>
      </c>
    </row>
    <row r="169" spans="1:37">
      <c r="A169" s="1" t="s">
        <v>100</v>
      </c>
      <c r="B169" s="1" t="s">
        <v>101</v>
      </c>
      <c r="C169" s="25">
        <v>8201735</v>
      </c>
      <c r="D169" s="1" t="s">
        <v>1266</v>
      </c>
      <c r="E169" s="1" t="s">
        <v>1267</v>
      </c>
      <c r="F169" s="1" t="s">
        <v>806</v>
      </c>
      <c r="G169" s="1" t="s">
        <v>1268</v>
      </c>
      <c r="H169" s="1" t="s">
        <v>141</v>
      </c>
      <c r="I169" s="2">
        <v>36</v>
      </c>
      <c r="J169" s="1" t="s">
        <v>48</v>
      </c>
      <c r="K169" s="1" t="s">
        <v>107</v>
      </c>
      <c r="L169" s="2">
        <v>3073.82</v>
      </c>
      <c r="M169" s="2">
        <v>240</v>
      </c>
      <c r="N169" s="18">
        <v>41894</v>
      </c>
      <c r="O169" s="18">
        <v>42308</v>
      </c>
      <c r="P169" s="18">
        <v>24533</v>
      </c>
      <c r="Q169" s="1" t="s">
        <v>122</v>
      </c>
      <c r="R169" s="1" t="s">
        <v>107</v>
      </c>
      <c r="S169" s="1" t="s">
        <v>107</v>
      </c>
      <c r="T169" s="1" t="s">
        <v>123</v>
      </c>
      <c r="U169" s="1" t="s">
        <v>1269</v>
      </c>
      <c r="V169" s="1" t="s">
        <v>1270</v>
      </c>
      <c r="W169" s="1" t="s">
        <v>112</v>
      </c>
      <c r="X169" s="1" t="s">
        <v>126</v>
      </c>
      <c r="Y169" s="1" t="s">
        <v>228</v>
      </c>
      <c r="Z169" s="1" t="s">
        <v>115</v>
      </c>
      <c r="AA169" s="1" t="s">
        <v>115</v>
      </c>
      <c r="AB169" s="1" t="s">
        <v>115</v>
      </c>
      <c r="AC169" s="1" t="s">
        <v>1271</v>
      </c>
      <c r="AD169" s="2">
        <v>737717</v>
      </c>
      <c r="AE169" s="2">
        <v>0</v>
      </c>
      <c r="AF169" s="2">
        <v>0</v>
      </c>
      <c r="AG169" s="2">
        <v>0</v>
      </c>
      <c r="AH169" s="2">
        <v>0</v>
      </c>
      <c r="AI169" s="2">
        <v>0</v>
      </c>
      <c r="AJ169" s="2">
        <v>0</v>
      </c>
      <c r="AK169" s="2">
        <v>0</v>
      </c>
    </row>
    <row r="170" spans="1:37">
      <c r="A170" s="1" t="s">
        <v>100</v>
      </c>
      <c r="B170" s="1" t="s">
        <v>101</v>
      </c>
      <c r="C170" s="25">
        <v>73573188</v>
      </c>
      <c r="D170" s="1" t="s">
        <v>1266</v>
      </c>
      <c r="E170" s="1" t="s">
        <v>147</v>
      </c>
      <c r="F170" s="1" t="s">
        <v>866</v>
      </c>
      <c r="G170" s="1" t="s">
        <v>1272</v>
      </c>
      <c r="H170" s="1" t="s">
        <v>189</v>
      </c>
      <c r="I170" s="2">
        <v>35</v>
      </c>
      <c r="J170" s="1" t="s">
        <v>190</v>
      </c>
      <c r="K170" s="1" t="s">
        <v>107</v>
      </c>
      <c r="L170" s="2">
        <v>5442.71</v>
      </c>
      <c r="M170" s="2">
        <v>240</v>
      </c>
      <c r="N170" s="18">
        <v>42069</v>
      </c>
      <c r="O170" s="18">
        <v>42338</v>
      </c>
      <c r="P170" s="18">
        <v>27523</v>
      </c>
      <c r="Q170" s="1" t="s">
        <v>108</v>
      </c>
      <c r="R170" s="1" t="s">
        <v>107</v>
      </c>
      <c r="S170" s="1" t="s">
        <v>107</v>
      </c>
      <c r="T170" s="1" t="s">
        <v>123</v>
      </c>
      <c r="U170" s="1" t="s">
        <v>1273</v>
      </c>
      <c r="V170" s="1" t="s">
        <v>1274</v>
      </c>
      <c r="W170" s="1" t="s">
        <v>112</v>
      </c>
      <c r="X170" s="1" t="s">
        <v>460</v>
      </c>
      <c r="Y170" s="1" t="s">
        <v>153</v>
      </c>
      <c r="Z170" s="1" t="s">
        <v>115</v>
      </c>
      <c r="AA170" s="1" t="s">
        <v>115</v>
      </c>
      <c r="AB170" s="1" t="s">
        <v>115</v>
      </c>
      <c r="AC170" s="1" t="s">
        <v>1275</v>
      </c>
      <c r="AD170" s="2">
        <v>1306250</v>
      </c>
      <c r="AE170" s="2">
        <v>0</v>
      </c>
      <c r="AF170" s="2">
        <v>0</v>
      </c>
      <c r="AG170" s="2">
        <v>0</v>
      </c>
      <c r="AH170" s="2">
        <v>0</v>
      </c>
      <c r="AI170" s="2">
        <v>0</v>
      </c>
      <c r="AJ170" s="2">
        <v>0</v>
      </c>
      <c r="AK170" s="2">
        <v>0</v>
      </c>
    </row>
    <row r="171" spans="1:37">
      <c r="A171" s="1" t="s">
        <v>100</v>
      </c>
      <c r="B171" s="1" t="s">
        <v>101</v>
      </c>
      <c r="C171" s="25">
        <v>8204090</v>
      </c>
      <c r="D171" s="1" t="s">
        <v>914</v>
      </c>
      <c r="E171" s="1" t="s">
        <v>556</v>
      </c>
      <c r="F171" s="1" t="s">
        <v>259</v>
      </c>
      <c r="G171" s="1" t="s">
        <v>1276</v>
      </c>
      <c r="H171" s="1" t="s">
        <v>141</v>
      </c>
      <c r="I171" s="2">
        <v>36</v>
      </c>
      <c r="J171" s="1" t="s">
        <v>48</v>
      </c>
      <c r="K171" s="1" t="s">
        <v>107</v>
      </c>
      <c r="L171" s="2">
        <v>2456.25</v>
      </c>
      <c r="M171" s="2">
        <v>240</v>
      </c>
      <c r="N171" s="18">
        <v>41149</v>
      </c>
      <c r="O171" s="18">
        <v>41226</v>
      </c>
      <c r="P171" s="18">
        <v>28604</v>
      </c>
      <c r="Q171" s="1" t="s">
        <v>122</v>
      </c>
      <c r="R171" s="1" t="s">
        <v>107</v>
      </c>
      <c r="S171" s="1" t="s">
        <v>107</v>
      </c>
      <c r="T171" s="1" t="s">
        <v>123</v>
      </c>
      <c r="U171" s="1" t="s">
        <v>1277</v>
      </c>
      <c r="V171" s="1" t="s">
        <v>1278</v>
      </c>
      <c r="W171" s="1" t="s">
        <v>112</v>
      </c>
      <c r="X171" s="1" t="s">
        <v>126</v>
      </c>
      <c r="Y171" s="1" t="s">
        <v>153</v>
      </c>
      <c r="Z171" s="1" t="s">
        <v>115</v>
      </c>
      <c r="AA171" s="1" t="s">
        <v>115</v>
      </c>
      <c r="AB171" s="1" t="s">
        <v>115</v>
      </c>
      <c r="AC171" s="1" t="s">
        <v>1279</v>
      </c>
      <c r="AD171" s="2">
        <v>589500</v>
      </c>
      <c r="AE171" s="2">
        <v>0</v>
      </c>
      <c r="AF171" s="2">
        <v>0</v>
      </c>
      <c r="AG171" s="2">
        <v>0</v>
      </c>
      <c r="AH171" s="2">
        <v>0</v>
      </c>
      <c r="AI171" s="2">
        <v>0</v>
      </c>
      <c r="AJ171" s="2">
        <v>0</v>
      </c>
      <c r="AK171" s="2">
        <v>0</v>
      </c>
    </row>
    <row r="172" spans="1:37">
      <c r="A172" s="1" t="s">
        <v>100</v>
      </c>
      <c r="B172" s="1" t="s">
        <v>101</v>
      </c>
      <c r="C172" s="25">
        <v>8201391</v>
      </c>
      <c r="D172" s="1" t="s">
        <v>914</v>
      </c>
      <c r="E172" s="1" t="s">
        <v>1281</v>
      </c>
      <c r="F172" s="1" t="s">
        <v>259</v>
      </c>
      <c r="G172" s="1" t="s">
        <v>1282</v>
      </c>
      <c r="H172" s="1" t="s">
        <v>1283</v>
      </c>
      <c r="I172" s="2">
        <v>33</v>
      </c>
      <c r="J172" s="1" t="s">
        <v>200</v>
      </c>
      <c r="K172" s="1" t="s">
        <v>1280</v>
      </c>
      <c r="L172" s="2">
        <v>5000</v>
      </c>
      <c r="M172" s="2">
        <v>240</v>
      </c>
      <c r="N172" s="18">
        <v>42388</v>
      </c>
      <c r="O172" s="18">
        <v>42428</v>
      </c>
      <c r="P172" s="18">
        <v>25862</v>
      </c>
      <c r="Q172" s="1" t="s">
        <v>122</v>
      </c>
      <c r="R172" s="1" t="s">
        <v>107</v>
      </c>
      <c r="S172" s="1" t="s">
        <v>107</v>
      </c>
      <c r="T172" s="1" t="s">
        <v>123</v>
      </c>
      <c r="U172" s="1" t="s">
        <v>1284</v>
      </c>
      <c r="V172" s="1" t="s">
        <v>1285</v>
      </c>
      <c r="W172" s="1" t="s">
        <v>112</v>
      </c>
      <c r="X172" s="1" t="s">
        <v>113</v>
      </c>
      <c r="Y172" s="1" t="s">
        <v>153</v>
      </c>
      <c r="Z172" s="1" t="s">
        <v>115</v>
      </c>
      <c r="AA172" s="1" t="s">
        <v>115</v>
      </c>
      <c r="AB172" s="1" t="s">
        <v>115</v>
      </c>
      <c r="AC172" s="1" t="s">
        <v>1286</v>
      </c>
      <c r="AD172" s="2">
        <v>1200000</v>
      </c>
      <c r="AE172" s="2">
        <v>0</v>
      </c>
      <c r="AF172" s="2">
        <v>0</v>
      </c>
      <c r="AG172" s="2">
        <v>0</v>
      </c>
      <c r="AH172" s="2">
        <v>0</v>
      </c>
      <c r="AI172" s="2">
        <v>0</v>
      </c>
      <c r="AJ172" s="2">
        <v>0</v>
      </c>
      <c r="AK172" s="2">
        <v>0</v>
      </c>
    </row>
    <row r="173" spans="1:37">
      <c r="A173" s="1" t="s">
        <v>100</v>
      </c>
      <c r="B173" s="1" t="s">
        <v>101</v>
      </c>
      <c r="C173" s="25">
        <v>1001682121</v>
      </c>
      <c r="D173" s="1" t="s">
        <v>914</v>
      </c>
      <c r="E173" s="1" t="s">
        <v>437</v>
      </c>
      <c r="F173" s="1" t="s">
        <v>1287</v>
      </c>
      <c r="G173" s="1" t="s">
        <v>1288</v>
      </c>
      <c r="H173" s="1" t="s">
        <v>410</v>
      </c>
      <c r="I173" s="2">
        <v>33</v>
      </c>
      <c r="J173" s="1" t="s">
        <v>200</v>
      </c>
      <c r="K173" s="1" t="s">
        <v>107</v>
      </c>
      <c r="L173" s="2">
        <v>3790.75</v>
      </c>
      <c r="M173" s="2">
        <v>240</v>
      </c>
      <c r="N173" s="18">
        <v>41806</v>
      </c>
      <c r="O173" s="18">
        <v>41988</v>
      </c>
      <c r="P173" s="18">
        <v>30286</v>
      </c>
      <c r="Q173" s="1" t="s">
        <v>1289</v>
      </c>
      <c r="R173" s="1" t="s">
        <v>107</v>
      </c>
      <c r="S173" s="1" t="s">
        <v>107</v>
      </c>
      <c r="T173" s="1" t="s">
        <v>109</v>
      </c>
      <c r="U173" s="1" t="s">
        <v>1290</v>
      </c>
      <c r="V173" s="1" t="s">
        <v>222</v>
      </c>
      <c r="W173" s="1" t="s">
        <v>112</v>
      </c>
      <c r="X173" s="1" t="s">
        <v>126</v>
      </c>
      <c r="Y173" s="1" t="s">
        <v>153</v>
      </c>
      <c r="Z173" s="1" t="s">
        <v>115</v>
      </c>
      <c r="AA173" s="1" t="s">
        <v>115</v>
      </c>
      <c r="AB173" s="1" t="s">
        <v>115</v>
      </c>
      <c r="AC173" s="1" t="s">
        <v>1291</v>
      </c>
      <c r="AD173" s="2">
        <v>909780</v>
      </c>
      <c r="AE173" s="2">
        <v>0</v>
      </c>
      <c r="AF173" s="2">
        <v>0</v>
      </c>
      <c r="AG173" s="2">
        <v>0</v>
      </c>
      <c r="AH173" s="2">
        <v>0</v>
      </c>
      <c r="AI173" s="2">
        <v>0</v>
      </c>
      <c r="AJ173" s="2">
        <v>0</v>
      </c>
      <c r="AK173" s="2">
        <v>0</v>
      </c>
    </row>
    <row r="174" spans="1:37">
      <c r="A174" s="1" t="s">
        <v>100</v>
      </c>
      <c r="B174" s="1" t="s">
        <v>101</v>
      </c>
      <c r="C174" s="25">
        <v>43692615</v>
      </c>
      <c r="D174" s="1" t="s">
        <v>914</v>
      </c>
      <c r="E174" s="1" t="s">
        <v>629</v>
      </c>
      <c r="F174" s="1" t="s">
        <v>510</v>
      </c>
      <c r="G174" s="1" t="s">
        <v>1292</v>
      </c>
      <c r="H174" s="1" t="s">
        <v>1293</v>
      </c>
      <c r="I174" s="2">
        <v>2</v>
      </c>
      <c r="J174" s="1" t="s">
        <v>49</v>
      </c>
      <c r="K174" s="1" t="s">
        <v>107</v>
      </c>
      <c r="L174" s="2">
        <v>5459.17</v>
      </c>
      <c r="M174" s="2">
        <v>240</v>
      </c>
      <c r="N174" s="18">
        <v>42354</v>
      </c>
      <c r="O174" s="18">
        <v>42369</v>
      </c>
      <c r="P174" s="18">
        <v>25155</v>
      </c>
      <c r="Q174" s="1" t="s">
        <v>817</v>
      </c>
      <c r="R174" s="1" t="s">
        <v>107</v>
      </c>
      <c r="S174" s="1" t="s">
        <v>107</v>
      </c>
      <c r="T174" s="1" t="s">
        <v>109</v>
      </c>
      <c r="U174" s="1" t="s">
        <v>1294</v>
      </c>
      <c r="V174" s="1" t="s">
        <v>1295</v>
      </c>
      <c r="W174" s="1" t="s">
        <v>112</v>
      </c>
      <c r="X174" s="1" t="s">
        <v>136</v>
      </c>
      <c r="Y174" s="1" t="s">
        <v>228</v>
      </c>
      <c r="Z174" s="1" t="s">
        <v>115</v>
      </c>
      <c r="AA174" s="1" t="s">
        <v>115</v>
      </c>
      <c r="AB174" s="1" t="s">
        <v>115</v>
      </c>
      <c r="AC174" s="1" t="s">
        <v>1296</v>
      </c>
      <c r="AD174" s="2">
        <v>1310200</v>
      </c>
      <c r="AE174" s="2">
        <v>0</v>
      </c>
      <c r="AF174" s="2">
        <v>0</v>
      </c>
      <c r="AG174" s="2">
        <v>0</v>
      </c>
      <c r="AH174" s="2">
        <v>0</v>
      </c>
      <c r="AI174" s="2">
        <v>0</v>
      </c>
      <c r="AJ174" s="2">
        <v>0</v>
      </c>
      <c r="AK174" s="2">
        <v>0</v>
      </c>
    </row>
    <row r="175" spans="1:37">
      <c r="A175" s="1" t="s">
        <v>100</v>
      </c>
      <c r="B175" s="1" t="s">
        <v>101</v>
      </c>
      <c r="C175" s="25">
        <v>8363891</v>
      </c>
      <c r="D175" s="1" t="s">
        <v>805</v>
      </c>
      <c r="E175" s="1" t="s">
        <v>222</v>
      </c>
      <c r="F175" s="1" t="s">
        <v>408</v>
      </c>
      <c r="G175" s="1" t="s">
        <v>1297</v>
      </c>
      <c r="H175" s="1" t="s">
        <v>141</v>
      </c>
      <c r="I175" s="2">
        <v>36</v>
      </c>
      <c r="J175" s="1" t="s">
        <v>48</v>
      </c>
      <c r="K175" s="1" t="s">
        <v>107</v>
      </c>
      <c r="L175" s="2">
        <v>3450.48</v>
      </c>
      <c r="M175" s="2">
        <v>240</v>
      </c>
      <c r="N175" s="18">
        <v>43559</v>
      </c>
      <c r="O175" s="18">
        <v>43830</v>
      </c>
      <c r="P175" s="18">
        <v>23339</v>
      </c>
      <c r="Q175" s="1" t="s">
        <v>122</v>
      </c>
      <c r="R175" s="1" t="s">
        <v>107</v>
      </c>
      <c r="S175" s="1" t="s">
        <v>107</v>
      </c>
      <c r="T175" s="1" t="s">
        <v>123</v>
      </c>
      <c r="U175" s="1" t="s">
        <v>371</v>
      </c>
      <c r="V175" s="1" t="s">
        <v>1298</v>
      </c>
      <c r="W175" s="1" t="s">
        <v>112</v>
      </c>
      <c r="X175" s="1" t="s">
        <v>144</v>
      </c>
      <c r="Y175" s="1" t="s">
        <v>114</v>
      </c>
      <c r="Z175" s="1" t="s">
        <v>115</v>
      </c>
      <c r="AA175" s="1" t="s">
        <v>115</v>
      </c>
      <c r="AB175" s="1" t="s">
        <v>115</v>
      </c>
      <c r="AC175" s="1" t="s">
        <v>1299</v>
      </c>
      <c r="AD175" s="2">
        <v>828116</v>
      </c>
      <c r="AE175" s="2">
        <v>0</v>
      </c>
      <c r="AF175" s="2">
        <v>0</v>
      </c>
      <c r="AG175" s="2">
        <v>0</v>
      </c>
      <c r="AH175" s="2">
        <v>0</v>
      </c>
      <c r="AI175" s="2">
        <v>0</v>
      </c>
      <c r="AJ175" s="2">
        <v>0</v>
      </c>
      <c r="AK175" s="2">
        <v>0</v>
      </c>
    </row>
    <row r="176" spans="1:37">
      <c r="A176" s="1" t="s">
        <v>100</v>
      </c>
      <c r="B176" s="1" t="s">
        <v>101</v>
      </c>
      <c r="C176" s="25">
        <v>98475386</v>
      </c>
      <c r="D176" s="1" t="s">
        <v>805</v>
      </c>
      <c r="E176" s="1" t="s">
        <v>221</v>
      </c>
      <c r="F176" s="1" t="s">
        <v>259</v>
      </c>
      <c r="G176" s="1" t="s">
        <v>31</v>
      </c>
      <c r="H176" s="1" t="s">
        <v>141</v>
      </c>
      <c r="I176" s="2">
        <v>36</v>
      </c>
      <c r="J176" s="1" t="s">
        <v>48</v>
      </c>
      <c r="K176" s="1" t="s">
        <v>107</v>
      </c>
      <c r="L176" s="2">
        <v>3657.51</v>
      </c>
      <c r="M176" s="2">
        <v>240</v>
      </c>
      <c r="N176" s="18">
        <v>43840</v>
      </c>
      <c r="O176" s="19"/>
      <c r="P176" s="18">
        <v>20630</v>
      </c>
      <c r="Q176" s="1" t="s">
        <v>1300</v>
      </c>
      <c r="R176" s="1" t="s">
        <v>107</v>
      </c>
      <c r="S176" s="1" t="s">
        <v>107</v>
      </c>
      <c r="T176" s="1" t="s">
        <v>123</v>
      </c>
      <c r="U176" s="1" t="s">
        <v>1301</v>
      </c>
      <c r="V176" s="1" t="s">
        <v>1302</v>
      </c>
      <c r="W176" s="1" t="s">
        <v>112</v>
      </c>
      <c r="X176" s="1" t="s">
        <v>113</v>
      </c>
      <c r="Y176" s="1" t="s">
        <v>228</v>
      </c>
      <c r="Z176" s="1" t="s">
        <v>115</v>
      </c>
      <c r="AA176" s="1" t="s">
        <v>115</v>
      </c>
      <c r="AB176" s="1" t="s">
        <v>115</v>
      </c>
      <c r="AC176" s="1" t="s">
        <v>1303</v>
      </c>
      <c r="AD176" s="2">
        <v>877803</v>
      </c>
      <c r="AE176" s="2">
        <v>0</v>
      </c>
      <c r="AF176" s="2">
        <v>0</v>
      </c>
      <c r="AG176" s="2">
        <v>0</v>
      </c>
      <c r="AH176" s="2">
        <v>0</v>
      </c>
      <c r="AI176" s="2">
        <v>0</v>
      </c>
      <c r="AJ176" s="2">
        <v>0</v>
      </c>
      <c r="AK176" s="2">
        <v>0</v>
      </c>
    </row>
    <row r="177" spans="1:37">
      <c r="A177" s="1" t="s">
        <v>100</v>
      </c>
      <c r="B177" s="1" t="s">
        <v>101</v>
      </c>
      <c r="C177" s="25">
        <v>3671591</v>
      </c>
      <c r="D177" s="1" t="s">
        <v>805</v>
      </c>
      <c r="E177" s="1" t="s">
        <v>796</v>
      </c>
      <c r="F177" s="1" t="s">
        <v>806</v>
      </c>
      <c r="G177" s="1" t="s">
        <v>1305</v>
      </c>
      <c r="H177" s="1" t="s">
        <v>141</v>
      </c>
      <c r="I177" s="2">
        <v>36</v>
      </c>
      <c r="J177" s="1" t="s">
        <v>48</v>
      </c>
      <c r="K177" s="1" t="s">
        <v>1304</v>
      </c>
      <c r="L177" s="2">
        <v>3073.82</v>
      </c>
      <c r="M177" s="2">
        <v>240</v>
      </c>
      <c r="N177" s="18">
        <v>42388</v>
      </c>
      <c r="O177" s="18">
        <v>42631</v>
      </c>
      <c r="P177" s="18">
        <v>19959</v>
      </c>
      <c r="Q177" s="1" t="s">
        <v>122</v>
      </c>
      <c r="R177" s="1" t="s">
        <v>107</v>
      </c>
      <c r="S177" s="1" t="s">
        <v>107</v>
      </c>
      <c r="T177" s="1" t="s">
        <v>123</v>
      </c>
      <c r="U177" s="1" t="s">
        <v>1306</v>
      </c>
      <c r="V177" s="1" t="s">
        <v>1307</v>
      </c>
      <c r="W177" s="1" t="s">
        <v>112</v>
      </c>
      <c r="X177" s="1" t="s">
        <v>113</v>
      </c>
      <c r="Y177" s="1" t="s">
        <v>114</v>
      </c>
      <c r="Z177" s="1" t="s">
        <v>115</v>
      </c>
      <c r="AA177" s="1" t="s">
        <v>115</v>
      </c>
      <c r="AB177" s="1" t="s">
        <v>115</v>
      </c>
      <c r="AC177" s="1" t="s">
        <v>1308</v>
      </c>
      <c r="AD177" s="2">
        <v>737717</v>
      </c>
      <c r="AE177" s="2">
        <v>0</v>
      </c>
      <c r="AF177" s="2">
        <v>0</v>
      </c>
      <c r="AG177" s="2">
        <v>0</v>
      </c>
      <c r="AH177" s="2">
        <v>0</v>
      </c>
      <c r="AI177" s="2">
        <v>0</v>
      </c>
      <c r="AJ177" s="2">
        <v>0</v>
      </c>
      <c r="AK177" s="2">
        <v>0</v>
      </c>
    </row>
    <row r="178" spans="1:37">
      <c r="A178" s="1" t="s">
        <v>100</v>
      </c>
      <c r="B178" s="1" t="s">
        <v>101</v>
      </c>
      <c r="C178" s="25">
        <v>1040507206</v>
      </c>
      <c r="D178" s="1" t="s">
        <v>805</v>
      </c>
      <c r="E178" s="1" t="s">
        <v>592</v>
      </c>
      <c r="F178" s="1" t="s">
        <v>1309</v>
      </c>
      <c r="G178" s="1" t="s">
        <v>1310</v>
      </c>
      <c r="H178" s="1" t="s">
        <v>1311</v>
      </c>
      <c r="I178" s="2">
        <v>40</v>
      </c>
      <c r="J178" s="1" t="s">
        <v>167</v>
      </c>
      <c r="K178" s="1" t="s">
        <v>107</v>
      </c>
      <c r="L178" s="2">
        <v>4166.67</v>
      </c>
      <c r="M178" s="2">
        <v>240</v>
      </c>
      <c r="N178" s="18">
        <v>42382</v>
      </c>
      <c r="O178" s="18">
        <v>42428</v>
      </c>
      <c r="P178" s="18">
        <v>33776</v>
      </c>
      <c r="Q178" s="1" t="s">
        <v>122</v>
      </c>
      <c r="R178" s="1" t="s">
        <v>107</v>
      </c>
      <c r="S178" s="1" t="s">
        <v>107</v>
      </c>
      <c r="T178" s="1" t="s">
        <v>123</v>
      </c>
      <c r="U178" s="1" t="s">
        <v>1312</v>
      </c>
      <c r="V178" s="1" t="s">
        <v>1313</v>
      </c>
      <c r="W178" s="1" t="s">
        <v>112</v>
      </c>
      <c r="X178" s="1" t="s">
        <v>113</v>
      </c>
      <c r="Y178" s="1" t="s">
        <v>114</v>
      </c>
      <c r="Z178" s="1" t="s">
        <v>115</v>
      </c>
      <c r="AA178" s="1" t="s">
        <v>115</v>
      </c>
      <c r="AB178" s="1" t="s">
        <v>115</v>
      </c>
      <c r="AC178" s="1" t="s">
        <v>1314</v>
      </c>
      <c r="AD178" s="2">
        <v>1000000</v>
      </c>
      <c r="AE178" s="2">
        <v>0</v>
      </c>
      <c r="AF178" s="2">
        <v>0</v>
      </c>
      <c r="AG178" s="2">
        <v>0</v>
      </c>
      <c r="AH178" s="2">
        <v>0</v>
      </c>
      <c r="AI178" s="2">
        <v>0</v>
      </c>
      <c r="AJ178" s="2">
        <v>0</v>
      </c>
      <c r="AK178" s="2">
        <v>0</v>
      </c>
    </row>
    <row r="179" spans="1:37">
      <c r="A179" s="1" t="s">
        <v>100</v>
      </c>
      <c r="B179" s="1" t="s">
        <v>101</v>
      </c>
      <c r="C179" s="25">
        <v>1040498992</v>
      </c>
      <c r="D179" s="1" t="s">
        <v>805</v>
      </c>
      <c r="E179" s="1" t="s">
        <v>592</v>
      </c>
      <c r="F179" s="1" t="s">
        <v>1315</v>
      </c>
      <c r="G179" s="1" t="s">
        <v>1316</v>
      </c>
      <c r="H179" s="1" t="s">
        <v>1317</v>
      </c>
      <c r="I179" s="2">
        <v>33</v>
      </c>
      <c r="J179" s="1" t="s">
        <v>200</v>
      </c>
      <c r="K179" s="1" t="s">
        <v>107</v>
      </c>
      <c r="L179" s="2">
        <v>6250</v>
      </c>
      <c r="M179" s="2">
        <v>240</v>
      </c>
      <c r="N179" s="18">
        <v>42382</v>
      </c>
      <c r="O179" s="18">
        <v>42428</v>
      </c>
      <c r="P179" s="18">
        <v>32506</v>
      </c>
      <c r="Q179" s="1" t="s">
        <v>122</v>
      </c>
      <c r="R179" s="1" t="s">
        <v>107</v>
      </c>
      <c r="S179" s="1" t="s">
        <v>107</v>
      </c>
      <c r="T179" s="1" t="s">
        <v>109</v>
      </c>
      <c r="U179" s="1" t="s">
        <v>1318</v>
      </c>
      <c r="V179" s="1" t="s">
        <v>1319</v>
      </c>
      <c r="W179" s="1" t="s">
        <v>112</v>
      </c>
      <c r="X179" s="1" t="s">
        <v>144</v>
      </c>
      <c r="Y179" s="1" t="s">
        <v>114</v>
      </c>
      <c r="Z179" s="1" t="s">
        <v>115</v>
      </c>
      <c r="AA179" s="1" t="s">
        <v>115</v>
      </c>
      <c r="AB179" s="1" t="s">
        <v>115</v>
      </c>
      <c r="AC179" s="1" t="s">
        <v>1320</v>
      </c>
      <c r="AD179" s="2">
        <v>1500000</v>
      </c>
      <c r="AE179" s="2">
        <v>0</v>
      </c>
      <c r="AF179" s="2">
        <v>0</v>
      </c>
      <c r="AG179" s="2">
        <v>0</v>
      </c>
      <c r="AH179" s="2">
        <v>0</v>
      </c>
      <c r="AI179" s="2">
        <v>0</v>
      </c>
      <c r="AJ179" s="2">
        <v>0</v>
      </c>
      <c r="AK179" s="2">
        <v>0</v>
      </c>
    </row>
    <row r="180" spans="1:37">
      <c r="A180" s="1" t="s">
        <v>100</v>
      </c>
      <c r="B180" s="1" t="s">
        <v>101</v>
      </c>
      <c r="C180" s="25">
        <v>1040498918</v>
      </c>
      <c r="D180" s="1" t="s">
        <v>805</v>
      </c>
      <c r="E180" s="1" t="s">
        <v>264</v>
      </c>
      <c r="F180" s="1" t="s">
        <v>806</v>
      </c>
      <c r="G180" s="1" t="s">
        <v>1321</v>
      </c>
      <c r="H180" s="1" t="s">
        <v>141</v>
      </c>
      <c r="I180" s="2">
        <v>36</v>
      </c>
      <c r="J180" s="1" t="s">
        <v>48</v>
      </c>
      <c r="K180" s="1" t="s">
        <v>107</v>
      </c>
      <c r="L180" s="2">
        <v>3073.82</v>
      </c>
      <c r="M180" s="2">
        <v>240</v>
      </c>
      <c r="N180" s="18">
        <v>41808</v>
      </c>
      <c r="O180" s="18">
        <v>42004</v>
      </c>
      <c r="P180" s="18">
        <v>32223</v>
      </c>
      <c r="Q180" s="1" t="s">
        <v>122</v>
      </c>
      <c r="R180" s="1" t="s">
        <v>107</v>
      </c>
      <c r="S180" s="1" t="s">
        <v>107</v>
      </c>
      <c r="T180" s="1" t="s">
        <v>123</v>
      </c>
      <c r="U180" s="1" t="s">
        <v>371</v>
      </c>
      <c r="V180" s="1" t="s">
        <v>1322</v>
      </c>
      <c r="W180" s="1" t="s">
        <v>112</v>
      </c>
      <c r="X180" s="1" t="s">
        <v>126</v>
      </c>
      <c r="Y180" s="1" t="s">
        <v>153</v>
      </c>
      <c r="Z180" s="1" t="s">
        <v>115</v>
      </c>
      <c r="AA180" s="1" t="s">
        <v>115</v>
      </c>
      <c r="AB180" s="1" t="s">
        <v>115</v>
      </c>
      <c r="AC180" s="1" t="s">
        <v>1323</v>
      </c>
      <c r="AD180" s="2">
        <v>737717</v>
      </c>
      <c r="AE180" s="2">
        <v>0</v>
      </c>
      <c r="AF180" s="2">
        <v>0</v>
      </c>
      <c r="AG180" s="2">
        <v>0</v>
      </c>
      <c r="AH180" s="2">
        <v>0</v>
      </c>
      <c r="AI180" s="2">
        <v>0</v>
      </c>
      <c r="AJ180" s="2">
        <v>0</v>
      </c>
      <c r="AK180" s="2">
        <v>0</v>
      </c>
    </row>
    <row r="181" spans="1:37">
      <c r="A181" s="1" t="s">
        <v>100</v>
      </c>
      <c r="B181" s="1" t="s">
        <v>101</v>
      </c>
      <c r="C181" s="25">
        <v>15660154</v>
      </c>
      <c r="D181" s="1" t="s">
        <v>805</v>
      </c>
      <c r="E181" s="1" t="s">
        <v>147</v>
      </c>
      <c r="F181" s="1" t="s">
        <v>430</v>
      </c>
      <c r="G181" s="1" t="s">
        <v>1324</v>
      </c>
      <c r="H181" s="1" t="s">
        <v>133</v>
      </c>
      <c r="I181" s="2">
        <v>2</v>
      </c>
      <c r="J181" s="1" t="s">
        <v>49</v>
      </c>
      <c r="K181" s="1" t="s">
        <v>107</v>
      </c>
      <c r="L181" s="2">
        <v>3073.82</v>
      </c>
      <c r="M181" s="2">
        <v>240</v>
      </c>
      <c r="N181" s="18">
        <v>41806</v>
      </c>
      <c r="O181" s="18">
        <v>41959</v>
      </c>
      <c r="P181" s="18">
        <v>18202</v>
      </c>
      <c r="Q181" s="1" t="s">
        <v>491</v>
      </c>
      <c r="R181" s="1" t="s">
        <v>107</v>
      </c>
      <c r="S181" s="1" t="s">
        <v>107</v>
      </c>
      <c r="T181" s="1" t="s">
        <v>123</v>
      </c>
      <c r="U181" s="1" t="s">
        <v>1325</v>
      </c>
      <c r="V181" s="1" t="s">
        <v>1326</v>
      </c>
      <c r="W181" s="1" t="s">
        <v>112</v>
      </c>
      <c r="X181" s="1" t="s">
        <v>126</v>
      </c>
      <c r="Y181" s="1" t="s">
        <v>153</v>
      </c>
      <c r="Z181" s="1" t="s">
        <v>115</v>
      </c>
      <c r="AA181" s="1" t="s">
        <v>115</v>
      </c>
      <c r="AB181" s="1" t="s">
        <v>115</v>
      </c>
      <c r="AC181" s="1" t="s">
        <v>1327</v>
      </c>
      <c r="AD181" s="2">
        <v>737717</v>
      </c>
      <c r="AE181" s="2">
        <v>0</v>
      </c>
      <c r="AF181" s="2">
        <v>0</v>
      </c>
      <c r="AG181" s="2">
        <v>0</v>
      </c>
      <c r="AH181" s="2">
        <v>0</v>
      </c>
      <c r="AI181" s="2">
        <v>0</v>
      </c>
      <c r="AJ181" s="2">
        <v>0</v>
      </c>
      <c r="AK181" s="2">
        <v>0</v>
      </c>
    </row>
    <row r="182" spans="1:37">
      <c r="A182" s="1" t="s">
        <v>100</v>
      </c>
      <c r="B182" s="1" t="s">
        <v>101</v>
      </c>
      <c r="C182" s="25">
        <v>1040517086</v>
      </c>
      <c r="D182" s="1" t="s">
        <v>805</v>
      </c>
      <c r="E182" s="1" t="s">
        <v>1328</v>
      </c>
      <c r="F182" s="1" t="s">
        <v>564</v>
      </c>
      <c r="G182" s="1" t="s">
        <v>1329</v>
      </c>
      <c r="H182" s="1" t="s">
        <v>936</v>
      </c>
      <c r="I182" s="2">
        <v>38</v>
      </c>
      <c r="J182" s="1" t="s">
        <v>50</v>
      </c>
      <c r="K182" s="1" t="s">
        <v>107</v>
      </c>
      <c r="L182" s="2">
        <v>3975</v>
      </c>
      <c r="M182" s="2">
        <v>240</v>
      </c>
      <c r="N182" s="18">
        <v>43559</v>
      </c>
      <c r="O182" s="18">
        <v>43830</v>
      </c>
      <c r="P182" s="18">
        <v>35605</v>
      </c>
      <c r="Q182" s="1" t="s">
        <v>1330</v>
      </c>
      <c r="R182" s="1" t="s">
        <v>107</v>
      </c>
      <c r="S182" s="1" t="s">
        <v>107</v>
      </c>
      <c r="T182" s="1" t="s">
        <v>109</v>
      </c>
      <c r="U182" s="1" t="s">
        <v>1331</v>
      </c>
      <c r="V182" s="1" t="s">
        <v>1332</v>
      </c>
      <c r="W182" s="1" t="s">
        <v>112</v>
      </c>
      <c r="X182" s="1" t="s">
        <v>332</v>
      </c>
      <c r="Y182" s="1" t="s">
        <v>114</v>
      </c>
      <c r="Z182" s="1" t="s">
        <v>115</v>
      </c>
      <c r="AA182" s="1" t="s">
        <v>115</v>
      </c>
      <c r="AB182" s="1" t="s">
        <v>115</v>
      </c>
      <c r="AC182" s="1" t="s">
        <v>1333</v>
      </c>
      <c r="AD182" s="2">
        <v>954000</v>
      </c>
      <c r="AE182" s="2">
        <v>0</v>
      </c>
      <c r="AF182" s="2">
        <v>0</v>
      </c>
      <c r="AG182" s="2">
        <v>0</v>
      </c>
      <c r="AH182" s="2">
        <v>0</v>
      </c>
      <c r="AI182" s="2">
        <v>0</v>
      </c>
      <c r="AJ182" s="2">
        <v>0</v>
      </c>
      <c r="AK182" s="2">
        <v>0</v>
      </c>
    </row>
    <row r="183" spans="1:37">
      <c r="A183" s="1" t="s">
        <v>100</v>
      </c>
      <c r="B183" s="1" t="s">
        <v>101</v>
      </c>
      <c r="C183" s="25">
        <v>1040493865</v>
      </c>
      <c r="D183" s="1" t="s">
        <v>805</v>
      </c>
      <c r="E183" s="1" t="s">
        <v>1334</v>
      </c>
      <c r="F183" s="1" t="s">
        <v>1335</v>
      </c>
      <c r="G183" s="1" t="s">
        <v>1336</v>
      </c>
      <c r="H183" s="1" t="s">
        <v>1337</v>
      </c>
      <c r="I183" s="2">
        <v>33</v>
      </c>
      <c r="J183" s="1" t="s">
        <v>200</v>
      </c>
      <c r="K183" s="1" t="s">
        <v>107</v>
      </c>
      <c r="L183" s="2">
        <v>5000</v>
      </c>
      <c r="M183" s="2">
        <v>240</v>
      </c>
      <c r="N183" s="18">
        <v>42388</v>
      </c>
      <c r="O183" s="18">
        <v>42428</v>
      </c>
      <c r="P183" s="18">
        <v>31891</v>
      </c>
      <c r="Q183" s="1" t="s">
        <v>122</v>
      </c>
      <c r="R183" s="1" t="s">
        <v>107</v>
      </c>
      <c r="S183" s="1" t="s">
        <v>107</v>
      </c>
      <c r="T183" s="1" t="s">
        <v>109</v>
      </c>
      <c r="U183" s="1" t="s">
        <v>1338</v>
      </c>
      <c r="V183" s="1" t="s">
        <v>1339</v>
      </c>
      <c r="W183" s="1" t="s">
        <v>112</v>
      </c>
      <c r="X183" s="1" t="s">
        <v>144</v>
      </c>
      <c r="Y183" s="1" t="s">
        <v>161</v>
      </c>
      <c r="Z183" s="1" t="s">
        <v>115</v>
      </c>
      <c r="AA183" s="1" t="s">
        <v>115</v>
      </c>
      <c r="AB183" s="1" t="s">
        <v>115</v>
      </c>
      <c r="AC183" s="1" t="s">
        <v>1340</v>
      </c>
      <c r="AD183" s="2">
        <v>1200000</v>
      </c>
      <c r="AE183" s="2">
        <v>0</v>
      </c>
      <c r="AF183" s="2">
        <v>0</v>
      </c>
      <c r="AG183" s="2">
        <v>0</v>
      </c>
      <c r="AH183" s="2">
        <v>0</v>
      </c>
      <c r="AI183" s="2">
        <v>0</v>
      </c>
      <c r="AJ183" s="2">
        <v>0</v>
      </c>
      <c r="AK183" s="2">
        <v>0</v>
      </c>
    </row>
    <row r="184" spans="1:37">
      <c r="A184" s="1" t="s">
        <v>100</v>
      </c>
      <c r="B184" s="1" t="s">
        <v>101</v>
      </c>
      <c r="C184" s="25">
        <v>9144505</v>
      </c>
      <c r="D184" s="1" t="s">
        <v>805</v>
      </c>
      <c r="E184" s="1" t="s">
        <v>1341</v>
      </c>
      <c r="F184" s="1" t="s">
        <v>1342</v>
      </c>
      <c r="G184" s="1" t="s">
        <v>1343</v>
      </c>
      <c r="H184" s="1" t="s">
        <v>141</v>
      </c>
      <c r="I184" s="2">
        <v>36</v>
      </c>
      <c r="J184" s="1" t="s">
        <v>48</v>
      </c>
      <c r="K184" s="1" t="s">
        <v>107</v>
      </c>
      <c r="L184" s="2">
        <v>2456.25</v>
      </c>
      <c r="M184" s="2">
        <v>240</v>
      </c>
      <c r="N184" s="18">
        <v>41507</v>
      </c>
      <c r="O184" s="18">
        <v>41577</v>
      </c>
      <c r="P184" s="18">
        <v>25219</v>
      </c>
      <c r="Q184" s="1" t="s">
        <v>491</v>
      </c>
      <c r="R184" s="1" t="s">
        <v>107</v>
      </c>
      <c r="S184" s="1" t="s">
        <v>107</v>
      </c>
      <c r="T184" s="1" t="s">
        <v>123</v>
      </c>
      <c r="U184" s="1" t="s">
        <v>371</v>
      </c>
      <c r="V184" s="1" t="s">
        <v>1344</v>
      </c>
      <c r="W184" s="1" t="s">
        <v>112</v>
      </c>
      <c r="X184" s="1" t="s">
        <v>126</v>
      </c>
      <c r="Y184" s="1" t="s">
        <v>153</v>
      </c>
      <c r="Z184" s="1" t="s">
        <v>115</v>
      </c>
      <c r="AA184" s="1" t="s">
        <v>115</v>
      </c>
      <c r="AB184" s="1" t="s">
        <v>115</v>
      </c>
      <c r="AC184" s="1" t="s">
        <v>1345</v>
      </c>
      <c r="AD184" s="2">
        <v>589500</v>
      </c>
      <c r="AE184" s="2">
        <v>0</v>
      </c>
      <c r="AF184" s="2">
        <v>0</v>
      </c>
      <c r="AG184" s="2">
        <v>0</v>
      </c>
      <c r="AH184" s="2">
        <v>0</v>
      </c>
      <c r="AI184" s="2">
        <v>0</v>
      </c>
      <c r="AJ184" s="2">
        <v>0</v>
      </c>
      <c r="AK184" s="2">
        <v>0</v>
      </c>
    </row>
    <row r="185" spans="1:37">
      <c r="A185" s="1" t="s">
        <v>100</v>
      </c>
      <c r="B185" s="1" t="s">
        <v>101</v>
      </c>
      <c r="C185" s="25">
        <v>1040500383</v>
      </c>
      <c r="D185" s="1" t="s">
        <v>1347</v>
      </c>
      <c r="E185" s="1" t="s">
        <v>955</v>
      </c>
      <c r="F185" s="1" t="s">
        <v>732</v>
      </c>
      <c r="G185" s="1" t="s">
        <v>1348</v>
      </c>
      <c r="H185" s="1" t="s">
        <v>141</v>
      </c>
      <c r="I185" s="2">
        <v>36</v>
      </c>
      <c r="J185" s="1" t="s">
        <v>48</v>
      </c>
      <c r="K185" s="1" t="s">
        <v>1346</v>
      </c>
      <c r="L185" s="2">
        <v>3073.82</v>
      </c>
      <c r="M185" s="2">
        <v>240</v>
      </c>
      <c r="N185" s="18">
        <v>41762</v>
      </c>
      <c r="O185" s="18">
        <v>42369</v>
      </c>
      <c r="P185" s="18">
        <v>32661</v>
      </c>
      <c r="Q185" s="1" t="s">
        <v>1349</v>
      </c>
      <c r="R185" s="1" t="s">
        <v>107</v>
      </c>
      <c r="S185" s="1" t="s">
        <v>107</v>
      </c>
      <c r="T185" s="1" t="s">
        <v>123</v>
      </c>
      <c r="U185" s="1" t="s">
        <v>1350</v>
      </c>
      <c r="V185" s="1" t="s">
        <v>1351</v>
      </c>
      <c r="W185" s="1" t="s">
        <v>112</v>
      </c>
      <c r="X185" s="1" t="s">
        <v>136</v>
      </c>
      <c r="Y185" s="1" t="s">
        <v>114</v>
      </c>
      <c r="Z185" s="1" t="s">
        <v>115</v>
      </c>
      <c r="AA185" s="1" t="s">
        <v>115</v>
      </c>
      <c r="AB185" s="1" t="s">
        <v>115</v>
      </c>
      <c r="AC185" s="1" t="s">
        <v>1352</v>
      </c>
      <c r="AD185" s="2">
        <v>737717</v>
      </c>
      <c r="AE185" s="2">
        <v>0</v>
      </c>
      <c r="AF185" s="2">
        <v>0</v>
      </c>
      <c r="AG185" s="2">
        <v>0</v>
      </c>
      <c r="AH185" s="2">
        <v>0</v>
      </c>
      <c r="AI185" s="2">
        <v>0</v>
      </c>
      <c r="AJ185" s="2">
        <v>0</v>
      </c>
      <c r="AK185" s="2">
        <v>0</v>
      </c>
    </row>
    <row r="186" spans="1:37">
      <c r="A186" s="1" t="s">
        <v>100</v>
      </c>
      <c r="B186" s="1" t="s">
        <v>101</v>
      </c>
      <c r="C186" s="25">
        <v>8201513</v>
      </c>
      <c r="D186" s="1" t="s">
        <v>1354</v>
      </c>
      <c r="E186" s="1" t="s">
        <v>1355</v>
      </c>
      <c r="F186" s="1" t="s">
        <v>408</v>
      </c>
      <c r="G186" s="1" t="s">
        <v>1356</v>
      </c>
      <c r="H186" s="1" t="s">
        <v>141</v>
      </c>
      <c r="I186" s="2">
        <v>36</v>
      </c>
      <c r="J186" s="1" t="s">
        <v>48</v>
      </c>
      <c r="K186" s="1" t="s">
        <v>1353</v>
      </c>
      <c r="L186" s="2">
        <v>3073.82</v>
      </c>
      <c r="M186" s="2">
        <v>240</v>
      </c>
      <c r="N186" s="18">
        <v>42388</v>
      </c>
      <c r="O186" s="18">
        <v>42631</v>
      </c>
      <c r="P186" s="18">
        <v>25899</v>
      </c>
      <c r="Q186" s="1" t="s">
        <v>1357</v>
      </c>
      <c r="R186" s="1" t="s">
        <v>107</v>
      </c>
      <c r="S186" s="1" t="s">
        <v>107</v>
      </c>
      <c r="T186" s="1" t="s">
        <v>123</v>
      </c>
      <c r="U186" s="1" t="s">
        <v>1358</v>
      </c>
      <c r="V186" s="1" t="s">
        <v>1359</v>
      </c>
      <c r="W186" s="1" t="s">
        <v>112</v>
      </c>
      <c r="X186" s="1" t="s">
        <v>136</v>
      </c>
      <c r="Y186" s="1" t="s">
        <v>153</v>
      </c>
      <c r="Z186" s="1" t="s">
        <v>115</v>
      </c>
      <c r="AA186" s="1" t="s">
        <v>115</v>
      </c>
      <c r="AB186" s="1" t="s">
        <v>115</v>
      </c>
      <c r="AC186" s="1" t="s">
        <v>1360</v>
      </c>
      <c r="AD186" s="2">
        <v>737717</v>
      </c>
      <c r="AE186" s="2">
        <v>0</v>
      </c>
      <c r="AF186" s="2">
        <v>0</v>
      </c>
      <c r="AG186" s="2">
        <v>0</v>
      </c>
      <c r="AH186" s="2">
        <v>0</v>
      </c>
      <c r="AI186" s="2">
        <v>0</v>
      </c>
      <c r="AJ186" s="2">
        <v>0</v>
      </c>
      <c r="AK186" s="2">
        <v>0</v>
      </c>
    </row>
    <row r="187" spans="1:37">
      <c r="A187" s="1" t="s">
        <v>100</v>
      </c>
      <c r="B187" s="1" t="s">
        <v>101</v>
      </c>
      <c r="C187" s="25">
        <v>15304589</v>
      </c>
      <c r="D187" s="1" t="s">
        <v>1362</v>
      </c>
      <c r="E187" s="1" t="s">
        <v>1363</v>
      </c>
      <c r="F187" s="1" t="s">
        <v>806</v>
      </c>
      <c r="G187" s="1" t="s">
        <v>1364</v>
      </c>
      <c r="H187" s="1" t="s">
        <v>1365</v>
      </c>
      <c r="I187" s="2">
        <v>36</v>
      </c>
      <c r="J187" s="1" t="s">
        <v>48</v>
      </c>
      <c r="K187" s="1" t="s">
        <v>1361</v>
      </c>
      <c r="L187" s="2">
        <v>3073.82</v>
      </c>
      <c r="M187" s="2">
        <v>240</v>
      </c>
      <c r="N187" s="18">
        <v>41011</v>
      </c>
      <c r="O187" s="18">
        <v>41759</v>
      </c>
      <c r="P187" s="18">
        <v>20364</v>
      </c>
      <c r="Q187" s="1" t="s">
        <v>122</v>
      </c>
      <c r="R187" s="1" t="s">
        <v>107</v>
      </c>
      <c r="S187" s="1" t="s">
        <v>107</v>
      </c>
      <c r="T187" s="1" t="s">
        <v>123</v>
      </c>
      <c r="U187" s="1" t="s">
        <v>371</v>
      </c>
      <c r="V187" s="1" t="s">
        <v>1366</v>
      </c>
      <c r="W187" s="1" t="s">
        <v>112</v>
      </c>
      <c r="X187" s="1" t="s">
        <v>136</v>
      </c>
      <c r="Y187" s="1" t="s">
        <v>323</v>
      </c>
      <c r="Z187" s="1" t="s">
        <v>115</v>
      </c>
      <c r="AA187" s="1" t="s">
        <v>115</v>
      </c>
      <c r="AB187" s="1" t="s">
        <v>115</v>
      </c>
      <c r="AC187" s="1" t="s">
        <v>1367</v>
      </c>
      <c r="AD187" s="2">
        <v>737717</v>
      </c>
      <c r="AE187" s="2">
        <v>0</v>
      </c>
      <c r="AF187" s="2">
        <v>0</v>
      </c>
      <c r="AG187" s="2">
        <v>0</v>
      </c>
      <c r="AH187" s="2">
        <v>0</v>
      </c>
      <c r="AI187" s="2">
        <v>0</v>
      </c>
      <c r="AJ187" s="2">
        <v>0</v>
      </c>
      <c r="AK187" s="2">
        <v>0</v>
      </c>
    </row>
    <row r="188" spans="1:37">
      <c r="A188" s="1" t="s">
        <v>100</v>
      </c>
      <c r="B188" s="1" t="s">
        <v>101</v>
      </c>
      <c r="C188" s="25">
        <v>43745634</v>
      </c>
      <c r="D188" s="1" t="s">
        <v>716</v>
      </c>
      <c r="E188" s="1" t="s">
        <v>359</v>
      </c>
      <c r="F188" s="1" t="s">
        <v>564</v>
      </c>
      <c r="G188" s="1" t="s">
        <v>1369</v>
      </c>
      <c r="H188" s="1" t="s">
        <v>1370</v>
      </c>
      <c r="I188" s="2">
        <v>33</v>
      </c>
      <c r="J188" s="1" t="s">
        <v>200</v>
      </c>
      <c r="K188" s="1" t="s">
        <v>1368</v>
      </c>
      <c r="L188" s="2">
        <v>4583.33</v>
      </c>
      <c r="M188" s="2">
        <v>240</v>
      </c>
      <c r="N188" s="18">
        <v>42388</v>
      </c>
      <c r="O188" s="18">
        <v>42428</v>
      </c>
      <c r="P188" s="18">
        <v>27158</v>
      </c>
      <c r="Q188" s="1" t="s">
        <v>122</v>
      </c>
      <c r="R188" s="1" t="s">
        <v>107</v>
      </c>
      <c r="S188" s="1" t="s">
        <v>107</v>
      </c>
      <c r="T188" s="1" t="s">
        <v>109</v>
      </c>
      <c r="U188" s="1" t="s">
        <v>1371</v>
      </c>
      <c r="V188" s="1" t="s">
        <v>1372</v>
      </c>
      <c r="W188" s="1" t="s">
        <v>112</v>
      </c>
      <c r="X188" s="1" t="s">
        <v>286</v>
      </c>
      <c r="Y188" s="1" t="s">
        <v>114</v>
      </c>
      <c r="Z188" s="1" t="s">
        <v>115</v>
      </c>
      <c r="AA188" s="1" t="s">
        <v>115</v>
      </c>
      <c r="AB188" s="1" t="s">
        <v>115</v>
      </c>
      <c r="AC188" s="1" t="s">
        <v>1373</v>
      </c>
      <c r="AD188" s="2">
        <v>1100000</v>
      </c>
      <c r="AE188" s="2">
        <v>0</v>
      </c>
      <c r="AF188" s="2">
        <v>0</v>
      </c>
      <c r="AG188" s="2">
        <v>0</v>
      </c>
      <c r="AH188" s="2">
        <v>0</v>
      </c>
      <c r="AI188" s="2">
        <v>0</v>
      </c>
      <c r="AJ188" s="2">
        <v>0</v>
      </c>
      <c r="AK188" s="2">
        <v>0</v>
      </c>
    </row>
    <row r="189" spans="1:37">
      <c r="A189" s="1" t="s">
        <v>100</v>
      </c>
      <c r="B189" s="1" t="s">
        <v>101</v>
      </c>
      <c r="C189" s="25">
        <v>10905895</v>
      </c>
      <c r="D189" s="1" t="s">
        <v>716</v>
      </c>
      <c r="E189" s="1" t="s">
        <v>1141</v>
      </c>
      <c r="F189" s="1" t="s">
        <v>1375</v>
      </c>
      <c r="G189" s="1" t="s">
        <v>1376</v>
      </c>
      <c r="H189" s="1" t="s">
        <v>1377</v>
      </c>
      <c r="I189" s="2">
        <v>36</v>
      </c>
      <c r="J189" s="1" t="s">
        <v>48</v>
      </c>
      <c r="K189" s="1" t="s">
        <v>1374</v>
      </c>
      <c r="L189" s="2">
        <v>4974.43</v>
      </c>
      <c r="M189" s="2">
        <v>240</v>
      </c>
      <c r="N189" s="18">
        <v>41000</v>
      </c>
      <c r="O189" s="18">
        <v>42369</v>
      </c>
      <c r="P189" s="18">
        <v>21893</v>
      </c>
      <c r="Q189" s="1" t="s">
        <v>122</v>
      </c>
      <c r="R189" s="1" t="s">
        <v>107</v>
      </c>
      <c r="S189" s="1" t="s">
        <v>107</v>
      </c>
      <c r="T189" s="1" t="s">
        <v>123</v>
      </c>
      <c r="U189" s="1" t="s">
        <v>371</v>
      </c>
      <c r="V189" s="1" t="s">
        <v>1378</v>
      </c>
      <c r="W189" s="1" t="s">
        <v>112</v>
      </c>
      <c r="X189" s="1" t="s">
        <v>136</v>
      </c>
      <c r="Y189" s="1" t="s">
        <v>323</v>
      </c>
      <c r="Z189" s="1" t="s">
        <v>115</v>
      </c>
      <c r="AA189" s="1" t="s">
        <v>115</v>
      </c>
      <c r="AB189" s="1" t="s">
        <v>115</v>
      </c>
      <c r="AC189" s="1" t="s">
        <v>1379</v>
      </c>
      <c r="AD189" s="2">
        <v>1193862</v>
      </c>
      <c r="AE189" s="2">
        <v>0</v>
      </c>
      <c r="AF189" s="2">
        <v>0</v>
      </c>
      <c r="AG189" s="2">
        <v>0</v>
      </c>
      <c r="AH189" s="2">
        <v>0</v>
      </c>
      <c r="AI189" s="2">
        <v>0</v>
      </c>
      <c r="AJ189" s="2">
        <v>0</v>
      </c>
      <c r="AK189" s="2">
        <v>0</v>
      </c>
    </row>
    <row r="190" spans="1:37">
      <c r="A190" s="1" t="s">
        <v>100</v>
      </c>
      <c r="B190" s="1" t="s">
        <v>101</v>
      </c>
      <c r="C190" s="25">
        <v>43692505</v>
      </c>
      <c r="D190" s="1" t="s">
        <v>1381</v>
      </c>
      <c r="E190" s="1" t="s">
        <v>1259</v>
      </c>
      <c r="F190" s="1" t="s">
        <v>1382</v>
      </c>
      <c r="G190" s="1" t="s">
        <v>1383</v>
      </c>
      <c r="H190" s="1" t="s">
        <v>353</v>
      </c>
      <c r="I190" s="2">
        <v>2</v>
      </c>
      <c r="J190" s="1" t="s">
        <v>49</v>
      </c>
      <c r="K190" s="1" t="s">
        <v>1380</v>
      </c>
      <c r="L190" s="2">
        <v>2456.25</v>
      </c>
      <c r="M190" s="2">
        <v>240</v>
      </c>
      <c r="N190" s="18">
        <v>41326</v>
      </c>
      <c r="O190" s="18">
        <v>41593</v>
      </c>
      <c r="P190" s="18">
        <v>23392</v>
      </c>
      <c r="Q190" s="1" t="s">
        <v>122</v>
      </c>
      <c r="R190" s="1" t="s">
        <v>107</v>
      </c>
      <c r="S190" s="1" t="s">
        <v>107</v>
      </c>
      <c r="T190" s="1" t="s">
        <v>109</v>
      </c>
      <c r="U190" s="1" t="s">
        <v>1384</v>
      </c>
      <c r="V190" s="1" t="s">
        <v>1385</v>
      </c>
      <c r="W190" s="1" t="s">
        <v>112</v>
      </c>
      <c r="X190" s="1" t="s">
        <v>126</v>
      </c>
      <c r="Y190" s="1" t="s">
        <v>153</v>
      </c>
      <c r="Z190" s="1" t="s">
        <v>115</v>
      </c>
      <c r="AA190" s="1" t="s">
        <v>115</v>
      </c>
      <c r="AB190" s="1" t="s">
        <v>115</v>
      </c>
      <c r="AC190" s="1" t="s">
        <v>1386</v>
      </c>
      <c r="AD190" s="2">
        <v>589500</v>
      </c>
      <c r="AE190" s="2">
        <v>0</v>
      </c>
      <c r="AF190" s="2">
        <v>0</v>
      </c>
      <c r="AG190" s="2">
        <v>0</v>
      </c>
      <c r="AH190" s="2">
        <v>0</v>
      </c>
      <c r="AI190" s="2">
        <v>0</v>
      </c>
      <c r="AJ190" s="2">
        <v>0</v>
      </c>
      <c r="AK190" s="2">
        <v>0</v>
      </c>
    </row>
    <row r="191" spans="1:37">
      <c r="A191" s="1" t="s">
        <v>100</v>
      </c>
      <c r="B191" s="1" t="s">
        <v>101</v>
      </c>
      <c r="C191" s="25">
        <v>3671236</v>
      </c>
      <c r="D191" s="1" t="s">
        <v>1387</v>
      </c>
      <c r="E191" s="1" t="s">
        <v>1388</v>
      </c>
      <c r="F191" s="1" t="s">
        <v>1389</v>
      </c>
      <c r="G191" s="1" t="s">
        <v>1390</v>
      </c>
      <c r="H191" s="1" t="s">
        <v>141</v>
      </c>
      <c r="I191" s="2">
        <v>36</v>
      </c>
      <c r="J191" s="1" t="s">
        <v>48</v>
      </c>
      <c r="K191" s="1" t="s">
        <v>107</v>
      </c>
      <c r="L191" s="2">
        <v>3073.82</v>
      </c>
      <c r="M191" s="2">
        <v>240</v>
      </c>
      <c r="N191" s="18">
        <v>42388</v>
      </c>
      <c r="O191" s="18">
        <v>42631</v>
      </c>
      <c r="P191" s="18">
        <v>16458</v>
      </c>
      <c r="Q191" s="1" t="s">
        <v>122</v>
      </c>
      <c r="R191" s="1" t="s">
        <v>107</v>
      </c>
      <c r="S191" s="1" t="s">
        <v>107</v>
      </c>
      <c r="T191" s="1" t="s">
        <v>123</v>
      </c>
      <c r="U191" s="1" t="s">
        <v>1391</v>
      </c>
      <c r="V191" s="1" t="s">
        <v>1392</v>
      </c>
      <c r="W191" s="1" t="s">
        <v>112</v>
      </c>
      <c r="X191" s="1" t="s">
        <v>286</v>
      </c>
      <c r="Y191" s="1" t="s">
        <v>161</v>
      </c>
      <c r="Z191" s="1" t="s">
        <v>115</v>
      </c>
      <c r="AA191" s="1" t="s">
        <v>115</v>
      </c>
      <c r="AB191" s="1" t="s">
        <v>115</v>
      </c>
      <c r="AC191" s="1" t="s">
        <v>1393</v>
      </c>
      <c r="AD191" s="2">
        <v>737717</v>
      </c>
      <c r="AE191" s="2">
        <v>0</v>
      </c>
      <c r="AF191" s="2">
        <v>0</v>
      </c>
      <c r="AG191" s="2">
        <v>0</v>
      </c>
      <c r="AH191" s="2">
        <v>0</v>
      </c>
      <c r="AI191" s="2">
        <v>0</v>
      </c>
      <c r="AJ191" s="2">
        <v>0</v>
      </c>
      <c r="AK191" s="2">
        <v>0</v>
      </c>
    </row>
    <row r="192" spans="1:37">
      <c r="A192" s="1" t="s">
        <v>100</v>
      </c>
      <c r="B192" s="1" t="s">
        <v>101</v>
      </c>
      <c r="C192" s="25">
        <v>43720924</v>
      </c>
      <c r="D192" s="1" t="s">
        <v>147</v>
      </c>
      <c r="E192" s="1" t="s">
        <v>222</v>
      </c>
      <c r="F192" s="1" t="s">
        <v>1394</v>
      </c>
      <c r="G192" s="1" t="s">
        <v>1395</v>
      </c>
      <c r="H192" s="1" t="s">
        <v>353</v>
      </c>
      <c r="I192" s="2">
        <v>2</v>
      </c>
      <c r="J192" s="1" t="s">
        <v>49</v>
      </c>
      <c r="K192" s="1" t="s">
        <v>107</v>
      </c>
      <c r="L192" s="2">
        <v>2456.25</v>
      </c>
      <c r="M192" s="2">
        <v>240</v>
      </c>
      <c r="N192" s="18">
        <v>41507</v>
      </c>
      <c r="O192" s="18">
        <v>41593</v>
      </c>
      <c r="P192" s="18">
        <v>25048</v>
      </c>
      <c r="Q192" s="1" t="s">
        <v>122</v>
      </c>
      <c r="R192" s="1" t="s">
        <v>107</v>
      </c>
      <c r="S192" s="1" t="s">
        <v>107</v>
      </c>
      <c r="T192" s="1" t="s">
        <v>109</v>
      </c>
      <c r="U192" s="1" t="s">
        <v>1396</v>
      </c>
      <c r="V192" s="1" t="s">
        <v>1397</v>
      </c>
      <c r="W192" s="1" t="s">
        <v>112</v>
      </c>
      <c r="X192" s="1" t="s">
        <v>136</v>
      </c>
      <c r="Y192" s="1" t="s">
        <v>203</v>
      </c>
      <c r="Z192" s="1" t="s">
        <v>115</v>
      </c>
      <c r="AA192" s="1" t="s">
        <v>115</v>
      </c>
      <c r="AB192" s="1" t="s">
        <v>115</v>
      </c>
      <c r="AC192" s="1" t="s">
        <v>1398</v>
      </c>
      <c r="AD192" s="2">
        <v>589500</v>
      </c>
      <c r="AE192" s="2">
        <v>0</v>
      </c>
      <c r="AF192" s="2">
        <v>0</v>
      </c>
      <c r="AG192" s="2">
        <v>0</v>
      </c>
      <c r="AH192" s="2">
        <v>0</v>
      </c>
      <c r="AI192" s="2">
        <v>0</v>
      </c>
      <c r="AJ192" s="2">
        <v>0</v>
      </c>
      <c r="AK192" s="2">
        <v>0</v>
      </c>
    </row>
    <row r="193" spans="1:37">
      <c r="A193" s="1" t="s">
        <v>100</v>
      </c>
      <c r="B193" s="1" t="s">
        <v>101</v>
      </c>
      <c r="C193" s="25">
        <v>1040497644</v>
      </c>
      <c r="D193" s="1" t="s">
        <v>147</v>
      </c>
      <c r="E193" s="1" t="s">
        <v>1400</v>
      </c>
      <c r="F193" s="1" t="s">
        <v>599</v>
      </c>
      <c r="G193" s="1" t="s">
        <v>1401</v>
      </c>
      <c r="H193" s="1" t="s">
        <v>1402</v>
      </c>
      <c r="I193" s="2">
        <v>33</v>
      </c>
      <c r="J193" s="1" t="s">
        <v>200</v>
      </c>
      <c r="K193" s="1" t="s">
        <v>1399</v>
      </c>
      <c r="L193" s="2">
        <v>5000</v>
      </c>
      <c r="M193" s="2">
        <v>240</v>
      </c>
      <c r="N193" s="18">
        <v>42388</v>
      </c>
      <c r="O193" s="18">
        <v>42631</v>
      </c>
      <c r="P193" s="18">
        <v>32426</v>
      </c>
      <c r="Q193" s="1" t="s">
        <v>122</v>
      </c>
      <c r="R193" s="1" t="s">
        <v>107</v>
      </c>
      <c r="S193" s="1" t="s">
        <v>107</v>
      </c>
      <c r="T193" s="1" t="s">
        <v>109</v>
      </c>
      <c r="U193" s="1" t="s">
        <v>1403</v>
      </c>
      <c r="V193" s="1" t="s">
        <v>1404</v>
      </c>
      <c r="W193" s="1" t="s">
        <v>112</v>
      </c>
      <c r="X193" s="1" t="s">
        <v>286</v>
      </c>
      <c r="Y193" s="1" t="s">
        <v>153</v>
      </c>
      <c r="Z193" s="1" t="s">
        <v>115</v>
      </c>
      <c r="AA193" s="1" t="s">
        <v>115</v>
      </c>
      <c r="AB193" s="1" t="s">
        <v>115</v>
      </c>
      <c r="AC193" s="1" t="s">
        <v>1405</v>
      </c>
      <c r="AD193" s="2">
        <v>1200000</v>
      </c>
      <c r="AE193" s="2">
        <v>0</v>
      </c>
      <c r="AF193" s="2">
        <v>0</v>
      </c>
      <c r="AG193" s="2">
        <v>0</v>
      </c>
      <c r="AH193" s="2">
        <v>0</v>
      </c>
      <c r="AI193" s="2">
        <v>0</v>
      </c>
      <c r="AJ193" s="2">
        <v>0</v>
      </c>
      <c r="AK193" s="2">
        <v>0</v>
      </c>
    </row>
    <row r="194" spans="1:37">
      <c r="A194" s="1" t="s">
        <v>100</v>
      </c>
      <c r="B194" s="1" t="s">
        <v>101</v>
      </c>
      <c r="C194" s="25">
        <v>18770028</v>
      </c>
      <c r="D194" s="1" t="s">
        <v>147</v>
      </c>
      <c r="E194" s="1" t="s">
        <v>1407</v>
      </c>
      <c r="F194" s="1" t="s">
        <v>1408</v>
      </c>
      <c r="G194" s="1" t="s">
        <v>1409</v>
      </c>
      <c r="H194" s="1" t="s">
        <v>141</v>
      </c>
      <c r="I194" s="2">
        <v>36</v>
      </c>
      <c r="J194" s="1" t="s">
        <v>48</v>
      </c>
      <c r="K194" s="1" t="s">
        <v>1406</v>
      </c>
      <c r="L194" s="2">
        <v>3073.82</v>
      </c>
      <c r="M194" s="2">
        <v>240</v>
      </c>
      <c r="N194" s="18">
        <v>41762</v>
      </c>
      <c r="O194" s="18">
        <v>41850</v>
      </c>
      <c r="P194" s="18">
        <v>17093</v>
      </c>
      <c r="Q194" s="1" t="s">
        <v>497</v>
      </c>
      <c r="R194" s="1" t="s">
        <v>107</v>
      </c>
      <c r="S194" s="1" t="s">
        <v>107</v>
      </c>
      <c r="T194" s="1" t="s">
        <v>123</v>
      </c>
      <c r="U194" s="1" t="s">
        <v>1410</v>
      </c>
      <c r="V194" s="1" t="s">
        <v>1411</v>
      </c>
      <c r="W194" s="1" t="s">
        <v>112</v>
      </c>
      <c r="X194" s="1" t="s">
        <v>332</v>
      </c>
      <c r="Y194" s="1" t="s">
        <v>228</v>
      </c>
      <c r="Z194" s="1" t="s">
        <v>115</v>
      </c>
      <c r="AA194" s="1" t="s">
        <v>115</v>
      </c>
      <c r="AB194" s="1" t="s">
        <v>115</v>
      </c>
      <c r="AC194" s="1" t="s">
        <v>1412</v>
      </c>
      <c r="AD194" s="2">
        <v>737717</v>
      </c>
      <c r="AE194" s="2">
        <v>0</v>
      </c>
      <c r="AF194" s="2">
        <v>0</v>
      </c>
      <c r="AG194" s="2">
        <v>0</v>
      </c>
      <c r="AH194" s="2">
        <v>0</v>
      </c>
      <c r="AI194" s="2">
        <v>0</v>
      </c>
      <c r="AJ194" s="2">
        <v>0</v>
      </c>
      <c r="AK194" s="2">
        <v>0</v>
      </c>
    </row>
    <row r="195" spans="1:37">
      <c r="A195" s="1" t="s">
        <v>100</v>
      </c>
      <c r="B195" s="1" t="s">
        <v>101</v>
      </c>
      <c r="C195" s="25">
        <v>3673503</v>
      </c>
      <c r="D195" s="1" t="s">
        <v>147</v>
      </c>
      <c r="E195" s="1" t="s">
        <v>303</v>
      </c>
      <c r="F195" s="1" t="s">
        <v>1414</v>
      </c>
      <c r="G195" s="1" t="s">
        <v>1415</v>
      </c>
      <c r="H195" s="1" t="s">
        <v>1416</v>
      </c>
      <c r="I195" s="2">
        <v>33</v>
      </c>
      <c r="J195" s="1" t="s">
        <v>200</v>
      </c>
      <c r="K195" s="1" t="s">
        <v>1413</v>
      </c>
      <c r="L195" s="2">
        <v>3487.32</v>
      </c>
      <c r="M195" s="2">
        <v>240</v>
      </c>
      <c r="N195" s="18">
        <v>41015</v>
      </c>
      <c r="O195" s="18">
        <v>41226</v>
      </c>
      <c r="P195" s="18">
        <v>17372</v>
      </c>
      <c r="Q195" s="1" t="s">
        <v>122</v>
      </c>
      <c r="R195" s="1" t="s">
        <v>107</v>
      </c>
      <c r="S195" s="1" t="s">
        <v>107</v>
      </c>
      <c r="T195" s="1" t="s">
        <v>123</v>
      </c>
      <c r="U195" s="1" t="s">
        <v>1417</v>
      </c>
      <c r="V195" s="1" t="s">
        <v>1418</v>
      </c>
      <c r="W195" s="1" t="s">
        <v>245</v>
      </c>
      <c r="X195" s="1" t="s">
        <v>136</v>
      </c>
      <c r="Y195" s="1" t="s">
        <v>323</v>
      </c>
      <c r="Z195" s="1" t="s">
        <v>115</v>
      </c>
      <c r="AA195" s="1" t="s">
        <v>115</v>
      </c>
      <c r="AB195" s="1" t="s">
        <v>115</v>
      </c>
      <c r="AC195" s="1" t="s">
        <v>1419</v>
      </c>
      <c r="AD195" s="2">
        <v>836957</v>
      </c>
      <c r="AE195" s="2">
        <v>0</v>
      </c>
      <c r="AF195" s="2">
        <v>0</v>
      </c>
      <c r="AG195" s="2">
        <v>0</v>
      </c>
      <c r="AH195" s="2">
        <v>0</v>
      </c>
      <c r="AI195" s="2">
        <v>0</v>
      </c>
      <c r="AJ195" s="2">
        <v>0</v>
      </c>
      <c r="AK195" s="2">
        <v>0</v>
      </c>
    </row>
    <row r="196" spans="1:37">
      <c r="A196" s="1" t="s">
        <v>100</v>
      </c>
      <c r="B196" s="1" t="s">
        <v>101</v>
      </c>
      <c r="C196" s="25">
        <v>1040498390</v>
      </c>
      <c r="D196" s="1" t="s">
        <v>147</v>
      </c>
      <c r="E196" s="1" t="s">
        <v>509</v>
      </c>
      <c r="F196" s="1" t="s">
        <v>1421</v>
      </c>
      <c r="G196" s="1" t="s">
        <v>1422</v>
      </c>
      <c r="H196" s="1" t="s">
        <v>1423</v>
      </c>
      <c r="I196" s="2">
        <v>33</v>
      </c>
      <c r="J196" s="1" t="s">
        <v>200</v>
      </c>
      <c r="K196" s="1" t="s">
        <v>1420</v>
      </c>
      <c r="L196" s="2">
        <v>2456.25</v>
      </c>
      <c r="M196" s="2">
        <v>240</v>
      </c>
      <c r="N196" s="18">
        <v>41000</v>
      </c>
      <c r="O196" s="18">
        <v>41182</v>
      </c>
      <c r="P196" s="18">
        <v>32474</v>
      </c>
      <c r="Q196" s="1" t="s">
        <v>122</v>
      </c>
      <c r="R196" s="1" t="s">
        <v>107</v>
      </c>
      <c r="S196" s="1" t="s">
        <v>107</v>
      </c>
      <c r="T196" s="1" t="s">
        <v>123</v>
      </c>
      <c r="U196" s="1" t="s">
        <v>1424</v>
      </c>
      <c r="V196" s="1" t="s">
        <v>1425</v>
      </c>
      <c r="W196" s="1" t="s">
        <v>112</v>
      </c>
      <c r="X196" s="1" t="s">
        <v>136</v>
      </c>
      <c r="Y196" s="1" t="s">
        <v>114</v>
      </c>
      <c r="Z196" s="1" t="s">
        <v>115</v>
      </c>
      <c r="AA196" s="1" t="s">
        <v>115</v>
      </c>
      <c r="AB196" s="1" t="s">
        <v>115</v>
      </c>
      <c r="AC196" s="1" t="s">
        <v>1426</v>
      </c>
      <c r="AD196" s="2">
        <v>589500</v>
      </c>
      <c r="AE196" s="2">
        <v>0</v>
      </c>
      <c r="AF196" s="2">
        <v>0</v>
      </c>
      <c r="AG196" s="2">
        <v>0</v>
      </c>
      <c r="AH196" s="2">
        <v>0</v>
      </c>
      <c r="AI196" s="2">
        <v>0</v>
      </c>
      <c r="AJ196" s="2">
        <v>0</v>
      </c>
      <c r="AK196" s="2">
        <v>0</v>
      </c>
    </row>
    <row r="197" spans="1:37">
      <c r="A197" s="1" t="s">
        <v>100</v>
      </c>
      <c r="B197" s="1" t="s">
        <v>101</v>
      </c>
      <c r="C197" s="25">
        <v>32206169</v>
      </c>
      <c r="D197" s="1" t="s">
        <v>147</v>
      </c>
      <c r="E197" s="1" t="s">
        <v>913</v>
      </c>
      <c r="F197" s="1" t="s">
        <v>1427</v>
      </c>
      <c r="G197" s="1" t="s">
        <v>1428</v>
      </c>
      <c r="H197" s="1" t="s">
        <v>1429</v>
      </c>
      <c r="I197" s="2">
        <v>38</v>
      </c>
      <c r="J197" s="1" t="s">
        <v>50</v>
      </c>
      <c r="K197" s="1" t="s">
        <v>107</v>
      </c>
      <c r="L197" s="2">
        <v>3073.82</v>
      </c>
      <c r="M197" s="2">
        <v>240</v>
      </c>
      <c r="N197" s="18">
        <v>41675</v>
      </c>
      <c r="O197" s="18">
        <v>41759</v>
      </c>
      <c r="P197" s="18">
        <v>29795</v>
      </c>
      <c r="Q197" s="1" t="s">
        <v>122</v>
      </c>
      <c r="R197" s="1" t="s">
        <v>107</v>
      </c>
      <c r="S197" s="1" t="s">
        <v>107</v>
      </c>
      <c r="T197" s="1" t="s">
        <v>109</v>
      </c>
      <c r="U197" s="1" t="s">
        <v>1430</v>
      </c>
      <c r="V197" s="1" t="s">
        <v>1431</v>
      </c>
      <c r="W197" s="1" t="s">
        <v>112</v>
      </c>
      <c r="X197" s="1" t="s">
        <v>136</v>
      </c>
      <c r="Y197" s="1" t="s">
        <v>161</v>
      </c>
      <c r="Z197" s="1" t="s">
        <v>115</v>
      </c>
      <c r="AA197" s="1" t="s">
        <v>115</v>
      </c>
      <c r="AB197" s="1" t="s">
        <v>115</v>
      </c>
      <c r="AC197" s="1" t="s">
        <v>1432</v>
      </c>
      <c r="AD197" s="2">
        <v>737717</v>
      </c>
      <c r="AE197" s="2">
        <v>0</v>
      </c>
      <c r="AF197" s="2">
        <v>0</v>
      </c>
      <c r="AG197" s="2">
        <v>0</v>
      </c>
      <c r="AH197" s="2">
        <v>0</v>
      </c>
      <c r="AI197" s="2">
        <v>0</v>
      </c>
      <c r="AJ197" s="2">
        <v>0</v>
      </c>
      <c r="AK197" s="2">
        <v>0</v>
      </c>
    </row>
    <row r="198" spans="1:37">
      <c r="A198" s="1" t="s">
        <v>100</v>
      </c>
      <c r="B198" s="1" t="s">
        <v>101</v>
      </c>
      <c r="C198" s="25">
        <v>1040494684</v>
      </c>
      <c r="D198" s="1" t="s">
        <v>147</v>
      </c>
      <c r="E198" s="1" t="s">
        <v>993</v>
      </c>
      <c r="F198" s="1" t="s">
        <v>1433</v>
      </c>
      <c r="G198" s="1" t="s">
        <v>1434</v>
      </c>
      <c r="H198" s="1" t="s">
        <v>1435</v>
      </c>
      <c r="I198" s="2">
        <v>33</v>
      </c>
      <c r="J198" s="1" t="s">
        <v>200</v>
      </c>
      <c r="K198" s="1" t="s">
        <v>107</v>
      </c>
      <c r="L198" s="2">
        <v>3790.75</v>
      </c>
      <c r="M198" s="2">
        <v>240</v>
      </c>
      <c r="N198" s="18">
        <v>41682</v>
      </c>
      <c r="O198" s="18">
        <v>41789</v>
      </c>
      <c r="P198" s="18">
        <v>32042</v>
      </c>
      <c r="Q198" s="1" t="s">
        <v>1436</v>
      </c>
      <c r="R198" s="1" t="s">
        <v>107</v>
      </c>
      <c r="S198" s="1" t="s">
        <v>107</v>
      </c>
      <c r="T198" s="1" t="s">
        <v>109</v>
      </c>
      <c r="U198" s="1" t="s">
        <v>1437</v>
      </c>
      <c r="V198" s="1" t="s">
        <v>1438</v>
      </c>
      <c r="W198" s="1" t="s">
        <v>112</v>
      </c>
      <c r="X198" s="1" t="s">
        <v>136</v>
      </c>
      <c r="Y198" s="1" t="s">
        <v>153</v>
      </c>
      <c r="Z198" s="1" t="s">
        <v>115</v>
      </c>
      <c r="AA198" s="1" t="s">
        <v>115</v>
      </c>
      <c r="AB198" s="1" t="s">
        <v>115</v>
      </c>
      <c r="AC198" s="1" t="s">
        <v>1439</v>
      </c>
      <c r="AD198" s="2">
        <v>909780</v>
      </c>
      <c r="AE198" s="2">
        <v>0</v>
      </c>
      <c r="AF198" s="2">
        <v>0</v>
      </c>
      <c r="AG198" s="2">
        <v>0</v>
      </c>
      <c r="AH198" s="2">
        <v>0</v>
      </c>
      <c r="AI198" s="2">
        <v>0</v>
      </c>
      <c r="AJ198" s="2">
        <v>0</v>
      </c>
      <c r="AK198" s="2">
        <v>0</v>
      </c>
    </row>
    <row r="199" spans="1:37">
      <c r="A199" s="1" t="s">
        <v>100</v>
      </c>
      <c r="B199" s="1" t="s">
        <v>101</v>
      </c>
      <c r="C199" s="25">
        <v>98476101</v>
      </c>
      <c r="D199" s="1" t="s">
        <v>147</v>
      </c>
      <c r="E199" s="1" t="s">
        <v>147</v>
      </c>
      <c r="F199" s="1" t="s">
        <v>408</v>
      </c>
      <c r="G199" s="1" t="s">
        <v>1440</v>
      </c>
      <c r="H199" s="1" t="s">
        <v>141</v>
      </c>
      <c r="I199" s="2">
        <v>36</v>
      </c>
      <c r="J199" s="1" t="s">
        <v>48</v>
      </c>
      <c r="K199" s="1" t="s">
        <v>107</v>
      </c>
      <c r="L199" s="2">
        <v>2456.25</v>
      </c>
      <c r="M199" s="2">
        <v>240</v>
      </c>
      <c r="N199" s="18">
        <v>41139</v>
      </c>
      <c r="O199" s="18">
        <v>41274</v>
      </c>
      <c r="P199" s="18">
        <v>23846</v>
      </c>
      <c r="Q199" s="1" t="s">
        <v>122</v>
      </c>
      <c r="R199" s="1" t="s">
        <v>107</v>
      </c>
      <c r="S199" s="1" t="s">
        <v>107</v>
      </c>
      <c r="T199" s="1" t="s">
        <v>123</v>
      </c>
      <c r="U199" s="1" t="s">
        <v>1441</v>
      </c>
      <c r="V199" s="1" t="s">
        <v>222</v>
      </c>
      <c r="W199" s="1" t="s">
        <v>245</v>
      </c>
      <c r="X199" s="1" t="s">
        <v>126</v>
      </c>
      <c r="Y199" s="1" t="s">
        <v>114</v>
      </c>
      <c r="Z199" s="1" t="s">
        <v>115</v>
      </c>
      <c r="AA199" s="1" t="s">
        <v>115</v>
      </c>
      <c r="AB199" s="1" t="s">
        <v>115</v>
      </c>
      <c r="AC199" s="1" t="s">
        <v>1442</v>
      </c>
      <c r="AD199" s="2">
        <v>589500</v>
      </c>
      <c r="AE199" s="2">
        <v>0</v>
      </c>
      <c r="AF199" s="2">
        <v>0</v>
      </c>
      <c r="AG199" s="2">
        <v>0</v>
      </c>
      <c r="AH199" s="2">
        <v>0</v>
      </c>
      <c r="AI199" s="2">
        <v>0</v>
      </c>
      <c r="AJ199" s="2">
        <v>0</v>
      </c>
      <c r="AK199" s="2">
        <v>0</v>
      </c>
    </row>
    <row r="200" spans="1:37">
      <c r="A200" s="1" t="s">
        <v>100</v>
      </c>
      <c r="B200" s="1" t="s">
        <v>101</v>
      </c>
      <c r="C200" s="25">
        <v>3898800</v>
      </c>
      <c r="D200" s="1" t="s">
        <v>147</v>
      </c>
      <c r="E200" s="1" t="s">
        <v>1220</v>
      </c>
      <c r="F200" s="1" t="s">
        <v>806</v>
      </c>
      <c r="G200" s="1" t="s">
        <v>1443</v>
      </c>
      <c r="H200" s="1" t="s">
        <v>1444</v>
      </c>
      <c r="I200" s="2">
        <v>36</v>
      </c>
      <c r="J200" s="1" t="s">
        <v>48</v>
      </c>
      <c r="K200" s="1" t="s">
        <v>107</v>
      </c>
      <c r="L200" s="2">
        <v>3073.82</v>
      </c>
      <c r="M200" s="2">
        <v>240</v>
      </c>
      <c r="N200" s="18">
        <v>41845</v>
      </c>
      <c r="O200" s="18">
        <v>42308</v>
      </c>
      <c r="P200" s="18">
        <v>16364</v>
      </c>
      <c r="Q200" s="1" t="s">
        <v>122</v>
      </c>
      <c r="R200" s="1" t="s">
        <v>107</v>
      </c>
      <c r="S200" s="1" t="s">
        <v>107</v>
      </c>
      <c r="T200" s="1" t="s">
        <v>123</v>
      </c>
      <c r="U200" s="1" t="s">
        <v>1445</v>
      </c>
      <c r="V200" s="1" t="s">
        <v>1446</v>
      </c>
      <c r="W200" s="1" t="s">
        <v>112</v>
      </c>
      <c r="X200" s="1" t="s">
        <v>126</v>
      </c>
      <c r="Y200" s="1" t="s">
        <v>228</v>
      </c>
      <c r="Z200" s="1" t="s">
        <v>115</v>
      </c>
      <c r="AA200" s="1" t="s">
        <v>115</v>
      </c>
      <c r="AB200" s="1" t="s">
        <v>115</v>
      </c>
      <c r="AC200" s="1" t="s">
        <v>1447</v>
      </c>
      <c r="AD200" s="2">
        <v>737717</v>
      </c>
      <c r="AE200" s="2">
        <v>0</v>
      </c>
      <c r="AF200" s="2">
        <v>0</v>
      </c>
      <c r="AG200" s="2">
        <v>0</v>
      </c>
      <c r="AH200" s="2">
        <v>0</v>
      </c>
      <c r="AI200" s="2">
        <v>0</v>
      </c>
      <c r="AJ200" s="2">
        <v>0</v>
      </c>
      <c r="AK200" s="2">
        <v>0</v>
      </c>
    </row>
    <row r="201" spans="1:37">
      <c r="A201" s="1" t="s">
        <v>100</v>
      </c>
      <c r="B201" s="1" t="s">
        <v>101</v>
      </c>
      <c r="C201" s="25">
        <v>1040497036</v>
      </c>
      <c r="D201" s="1" t="s">
        <v>1449</v>
      </c>
      <c r="E201" s="1" t="s">
        <v>146</v>
      </c>
      <c r="F201" s="1" t="s">
        <v>1450</v>
      </c>
      <c r="G201" s="1" t="s">
        <v>1451</v>
      </c>
      <c r="H201" s="1" t="s">
        <v>1452</v>
      </c>
      <c r="I201" s="2">
        <v>2</v>
      </c>
      <c r="J201" s="1" t="s">
        <v>49</v>
      </c>
      <c r="K201" s="1" t="s">
        <v>1448</v>
      </c>
      <c r="L201" s="2">
        <v>2456.25</v>
      </c>
      <c r="M201" s="2">
        <v>240</v>
      </c>
      <c r="N201" s="18">
        <v>41000</v>
      </c>
      <c r="O201" s="18">
        <v>41226</v>
      </c>
      <c r="P201" s="18">
        <v>32194</v>
      </c>
      <c r="Q201" s="1" t="s">
        <v>122</v>
      </c>
      <c r="R201" s="1" t="s">
        <v>107</v>
      </c>
      <c r="S201" s="1" t="s">
        <v>107</v>
      </c>
      <c r="T201" s="1" t="s">
        <v>109</v>
      </c>
      <c r="U201" s="1" t="s">
        <v>1453</v>
      </c>
      <c r="V201" s="1" t="s">
        <v>1454</v>
      </c>
      <c r="W201" s="1" t="s">
        <v>112</v>
      </c>
      <c r="X201" s="1" t="s">
        <v>126</v>
      </c>
      <c r="Y201" s="1" t="s">
        <v>114</v>
      </c>
      <c r="Z201" s="1" t="s">
        <v>115</v>
      </c>
      <c r="AA201" s="1" t="s">
        <v>115</v>
      </c>
      <c r="AB201" s="1" t="s">
        <v>115</v>
      </c>
      <c r="AC201" s="1" t="s">
        <v>1455</v>
      </c>
      <c r="AD201" s="2">
        <v>589500</v>
      </c>
      <c r="AE201" s="2">
        <v>0</v>
      </c>
      <c r="AF201" s="2">
        <v>0</v>
      </c>
      <c r="AG201" s="2">
        <v>0</v>
      </c>
      <c r="AH201" s="2">
        <v>0</v>
      </c>
      <c r="AI201" s="2">
        <v>0</v>
      </c>
      <c r="AJ201" s="2">
        <v>0</v>
      </c>
      <c r="AK201" s="2">
        <v>0</v>
      </c>
    </row>
    <row r="202" spans="1:37">
      <c r="A202" s="1" t="s">
        <v>100</v>
      </c>
      <c r="B202" s="1" t="s">
        <v>101</v>
      </c>
      <c r="C202" s="25">
        <v>1098726657</v>
      </c>
      <c r="D202" s="1" t="s">
        <v>130</v>
      </c>
      <c r="E202" s="1" t="s">
        <v>303</v>
      </c>
      <c r="F202" s="1" t="s">
        <v>1457</v>
      </c>
      <c r="G202" s="1" t="s">
        <v>1458</v>
      </c>
      <c r="H202" s="1" t="s">
        <v>1459</v>
      </c>
      <c r="I202" s="2">
        <v>27</v>
      </c>
      <c r="J202" s="1" t="s">
        <v>394</v>
      </c>
      <c r="K202" s="1" t="s">
        <v>1456</v>
      </c>
      <c r="L202" s="2">
        <v>8333.33</v>
      </c>
      <c r="M202" s="2">
        <v>240</v>
      </c>
      <c r="N202" s="18">
        <v>42388</v>
      </c>
      <c r="O202" s="18">
        <v>42428</v>
      </c>
      <c r="P202" s="18">
        <v>33812</v>
      </c>
      <c r="Q202" s="1" t="s">
        <v>122</v>
      </c>
      <c r="R202" s="1" t="s">
        <v>107</v>
      </c>
      <c r="S202" s="1" t="s">
        <v>107</v>
      </c>
      <c r="T202" s="1" t="s">
        <v>109</v>
      </c>
      <c r="U202" s="1" t="s">
        <v>1460</v>
      </c>
      <c r="V202" s="1" t="s">
        <v>1461</v>
      </c>
      <c r="W202" s="1" t="s">
        <v>112</v>
      </c>
      <c r="X202" s="1" t="s">
        <v>286</v>
      </c>
      <c r="Y202" s="1" t="s">
        <v>153</v>
      </c>
      <c r="Z202" s="1" t="s">
        <v>115</v>
      </c>
      <c r="AA202" s="1" t="s">
        <v>115</v>
      </c>
      <c r="AB202" s="1" t="s">
        <v>115</v>
      </c>
      <c r="AC202" s="1" t="s">
        <v>1462</v>
      </c>
      <c r="AD202" s="2">
        <v>2000000</v>
      </c>
      <c r="AE202" s="2">
        <v>0</v>
      </c>
      <c r="AF202" s="2">
        <v>0</v>
      </c>
      <c r="AG202" s="2">
        <v>0</v>
      </c>
      <c r="AH202" s="2">
        <v>0</v>
      </c>
      <c r="AI202" s="2">
        <v>0</v>
      </c>
      <c r="AJ202" s="2">
        <v>0</v>
      </c>
      <c r="AK202" s="2">
        <v>0</v>
      </c>
    </row>
    <row r="203" spans="1:37">
      <c r="A203" s="1" t="s">
        <v>100</v>
      </c>
      <c r="B203" s="1" t="s">
        <v>101</v>
      </c>
      <c r="C203" s="25">
        <v>76700269</v>
      </c>
      <c r="D203" s="1" t="s">
        <v>1464</v>
      </c>
      <c r="E203" s="1" t="s">
        <v>147</v>
      </c>
      <c r="F203" s="1" t="s">
        <v>593</v>
      </c>
      <c r="G203" s="1" t="s">
        <v>1465</v>
      </c>
      <c r="H203" s="1" t="s">
        <v>1466</v>
      </c>
      <c r="I203" s="2">
        <v>1</v>
      </c>
      <c r="J203" s="1" t="s">
        <v>534</v>
      </c>
      <c r="K203" s="1" t="s">
        <v>1463</v>
      </c>
      <c r="L203" s="2">
        <v>2456.25</v>
      </c>
      <c r="M203" s="2">
        <v>240</v>
      </c>
      <c r="N203" s="18">
        <v>41010</v>
      </c>
      <c r="O203" s="18">
        <v>41090</v>
      </c>
      <c r="P203" s="18">
        <v>31373</v>
      </c>
      <c r="Q203" s="1" t="s">
        <v>869</v>
      </c>
      <c r="R203" s="1" t="s">
        <v>107</v>
      </c>
      <c r="S203" s="1" t="s">
        <v>107</v>
      </c>
      <c r="T203" s="1" t="s">
        <v>123</v>
      </c>
      <c r="U203" s="1" t="s">
        <v>1467</v>
      </c>
      <c r="V203" s="1" t="s">
        <v>1468</v>
      </c>
      <c r="W203" s="1" t="s">
        <v>112</v>
      </c>
      <c r="X203" s="1" t="s">
        <v>126</v>
      </c>
      <c r="Y203" s="1" t="s">
        <v>323</v>
      </c>
      <c r="Z203" s="1" t="s">
        <v>115</v>
      </c>
      <c r="AA203" s="1" t="s">
        <v>115</v>
      </c>
      <c r="AB203" s="1" t="s">
        <v>115</v>
      </c>
      <c r="AC203" s="1" t="s">
        <v>1469</v>
      </c>
      <c r="AD203" s="2">
        <v>589500</v>
      </c>
      <c r="AE203" s="2">
        <v>0</v>
      </c>
      <c r="AF203" s="2">
        <v>0</v>
      </c>
      <c r="AG203" s="2">
        <v>0</v>
      </c>
      <c r="AH203" s="2">
        <v>0</v>
      </c>
      <c r="AI203" s="2">
        <v>0</v>
      </c>
      <c r="AJ203" s="2">
        <v>0</v>
      </c>
      <c r="AK203" s="2">
        <v>0</v>
      </c>
    </row>
    <row r="204" spans="1:37">
      <c r="A204" s="1" t="s">
        <v>100</v>
      </c>
      <c r="B204" s="1" t="s">
        <v>101</v>
      </c>
      <c r="C204" s="25">
        <v>43896246</v>
      </c>
      <c r="D204" s="1" t="s">
        <v>1470</v>
      </c>
      <c r="E204" s="1" t="s">
        <v>1471</v>
      </c>
      <c r="F204" s="1" t="s">
        <v>1472</v>
      </c>
      <c r="G204" s="1" t="s">
        <v>1473</v>
      </c>
      <c r="H204" s="1" t="s">
        <v>1474</v>
      </c>
      <c r="I204" s="2">
        <v>1</v>
      </c>
      <c r="J204" s="1" t="s">
        <v>534</v>
      </c>
      <c r="K204" s="1" t="s">
        <v>107</v>
      </c>
      <c r="L204" s="2">
        <v>4529.2</v>
      </c>
      <c r="M204" s="2">
        <v>240</v>
      </c>
      <c r="N204" s="18">
        <v>41675</v>
      </c>
      <c r="O204" s="18">
        <v>42004</v>
      </c>
      <c r="P204" s="18">
        <v>29632</v>
      </c>
      <c r="Q204" s="1" t="s">
        <v>122</v>
      </c>
      <c r="R204" s="1" t="s">
        <v>107</v>
      </c>
      <c r="S204" s="1" t="s">
        <v>107</v>
      </c>
      <c r="T204" s="1" t="s">
        <v>109</v>
      </c>
      <c r="U204" s="1" t="s">
        <v>1475</v>
      </c>
      <c r="V204" s="1" t="s">
        <v>1476</v>
      </c>
      <c r="W204" s="1" t="s">
        <v>112</v>
      </c>
      <c r="X204" s="1" t="s">
        <v>126</v>
      </c>
      <c r="Y204" s="1" t="s">
        <v>161</v>
      </c>
      <c r="Z204" s="1" t="s">
        <v>115</v>
      </c>
      <c r="AA204" s="1" t="s">
        <v>115</v>
      </c>
      <c r="AB204" s="1" t="s">
        <v>115</v>
      </c>
      <c r="AC204" s="1" t="s">
        <v>1477</v>
      </c>
      <c r="AD204" s="2">
        <v>1087009</v>
      </c>
      <c r="AE204" s="2">
        <v>0</v>
      </c>
      <c r="AF204" s="2">
        <v>0</v>
      </c>
      <c r="AG204" s="2">
        <v>0</v>
      </c>
      <c r="AH204" s="2">
        <v>0</v>
      </c>
      <c r="AI204" s="2">
        <v>0</v>
      </c>
      <c r="AJ204" s="2">
        <v>0</v>
      </c>
      <c r="AK204" s="2">
        <v>0</v>
      </c>
    </row>
    <row r="205" spans="1:37">
      <c r="A205" s="1" t="s">
        <v>100</v>
      </c>
      <c r="B205" s="1" t="s">
        <v>101</v>
      </c>
      <c r="C205" s="25">
        <v>1040490159</v>
      </c>
      <c r="D205" s="1" t="s">
        <v>1478</v>
      </c>
      <c r="E205" s="1" t="s">
        <v>1471</v>
      </c>
      <c r="F205" s="1" t="s">
        <v>1129</v>
      </c>
      <c r="G205" s="1" t="s">
        <v>1479</v>
      </c>
      <c r="H205" s="1" t="s">
        <v>1480</v>
      </c>
      <c r="I205" s="2">
        <v>1</v>
      </c>
      <c r="J205" s="1" t="s">
        <v>534</v>
      </c>
      <c r="K205" s="1" t="s">
        <v>107</v>
      </c>
      <c r="L205" s="2">
        <v>3073.82</v>
      </c>
      <c r="M205" s="2">
        <v>240</v>
      </c>
      <c r="N205" s="18">
        <v>41671</v>
      </c>
      <c r="O205" s="18">
        <v>41882</v>
      </c>
      <c r="P205" s="18">
        <v>31321</v>
      </c>
      <c r="Q205" s="1" t="s">
        <v>122</v>
      </c>
      <c r="R205" s="1" t="s">
        <v>107</v>
      </c>
      <c r="S205" s="1" t="s">
        <v>107</v>
      </c>
      <c r="T205" s="1" t="s">
        <v>123</v>
      </c>
      <c r="U205" s="1" t="s">
        <v>1481</v>
      </c>
      <c r="V205" s="1" t="s">
        <v>1482</v>
      </c>
      <c r="W205" s="1" t="s">
        <v>112</v>
      </c>
      <c r="X205" s="1" t="s">
        <v>332</v>
      </c>
      <c r="Y205" s="1" t="s">
        <v>153</v>
      </c>
      <c r="Z205" s="1" t="s">
        <v>115</v>
      </c>
      <c r="AA205" s="1" t="s">
        <v>115</v>
      </c>
      <c r="AB205" s="1" t="s">
        <v>115</v>
      </c>
      <c r="AC205" s="1" t="s">
        <v>1483</v>
      </c>
      <c r="AD205" s="2">
        <v>737717</v>
      </c>
      <c r="AE205" s="2">
        <v>0</v>
      </c>
      <c r="AF205" s="2">
        <v>0</v>
      </c>
      <c r="AG205" s="2">
        <v>0</v>
      </c>
      <c r="AH205" s="2">
        <v>0</v>
      </c>
      <c r="AI205" s="2">
        <v>0</v>
      </c>
      <c r="AJ205" s="2">
        <v>0</v>
      </c>
      <c r="AK205" s="2">
        <v>0</v>
      </c>
    </row>
    <row r="206" spans="1:37">
      <c r="A206" s="1" t="s">
        <v>100</v>
      </c>
      <c r="B206" s="1" t="s">
        <v>101</v>
      </c>
      <c r="C206" s="25">
        <v>1040495486</v>
      </c>
      <c r="D206" s="1" t="s">
        <v>1484</v>
      </c>
      <c r="E206" s="1" t="s">
        <v>163</v>
      </c>
      <c r="F206" s="1" t="s">
        <v>1485</v>
      </c>
      <c r="G206" s="1" t="s">
        <v>1486</v>
      </c>
      <c r="H206" s="1" t="s">
        <v>1487</v>
      </c>
      <c r="I206" s="2">
        <v>33</v>
      </c>
      <c r="J206" s="1" t="s">
        <v>200</v>
      </c>
      <c r="K206" s="1" t="s">
        <v>107</v>
      </c>
      <c r="L206" s="2">
        <v>6250</v>
      </c>
      <c r="M206" s="2">
        <v>240</v>
      </c>
      <c r="N206" s="18">
        <v>42448</v>
      </c>
      <c r="O206" s="18">
        <v>42692</v>
      </c>
      <c r="P206" s="18">
        <v>32108</v>
      </c>
      <c r="Q206" s="1" t="s">
        <v>1176</v>
      </c>
      <c r="R206" s="1" t="s">
        <v>107</v>
      </c>
      <c r="S206" s="1" t="s">
        <v>107</v>
      </c>
      <c r="T206" s="1" t="s">
        <v>109</v>
      </c>
      <c r="U206" s="1" t="s">
        <v>1488</v>
      </c>
      <c r="V206" s="1" t="s">
        <v>1489</v>
      </c>
      <c r="W206" s="1" t="s">
        <v>112</v>
      </c>
      <c r="X206" s="1" t="s">
        <v>113</v>
      </c>
      <c r="Y206" s="1" t="s">
        <v>114</v>
      </c>
      <c r="Z206" s="1" t="s">
        <v>115</v>
      </c>
      <c r="AA206" s="1" t="s">
        <v>115</v>
      </c>
      <c r="AB206" s="1" t="s">
        <v>115</v>
      </c>
      <c r="AC206" s="1" t="s">
        <v>1490</v>
      </c>
      <c r="AD206" s="2">
        <v>1500000</v>
      </c>
      <c r="AE206" s="2">
        <v>0</v>
      </c>
      <c r="AF206" s="2">
        <v>0</v>
      </c>
      <c r="AG206" s="2">
        <v>0</v>
      </c>
      <c r="AH206" s="2">
        <v>0</v>
      </c>
      <c r="AI206" s="2">
        <v>0</v>
      </c>
      <c r="AJ206" s="2">
        <v>0</v>
      </c>
      <c r="AK206" s="2">
        <v>0</v>
      </c>
    </row>
    <row r="207" spans="1:37">
      <c r="A207" s="1" t="s">
        <v>100</v>
      </c>
      <c r="B207" s="1" t="s">
        <v>101</v>
      </c>
      <c r="C207" s="25">
        <v>1002495926</v>
      </c>
      <c r="D207" s="1" t="s">
        <v>1491</v>
      </c>
      <c r="E207" s="1" t="s">
        <v>703</v>
      </c>
      <c r="F207" s="1" t="s">
        <v>1492</v>
      </c>
      <c r="G207" s="1" t="s">
        <v>1493</v>
      </c>
      <c r="H207" s="1" t="s">
        <v>1494</v>
      </c>
      <c r="I207" s="2">
        <v>33</v>
      </c>
      <c r="J207" s="1" t="s">
        <v>200</v>
      </c>
      <c r="K207" s="1" t="s">
        <v>107</v>
      </c>
      <c r="L207" s="2">
        <v>5000</v>
      </c>
      <c r="M207" s="2">
        <v>240</v>
      </c>
      <c r="N207" s="18">
        <v>42382</v>
      </c>
      <c r="O207" s="18">
        <v>42428</v>
      </c>
      <c r="P207" s="18">
        <v>33992</v>
      </c>
      <c r="Q207" s="1" t="s">
        <v>1495</v>
      </c>
      <c r="R207" s="1" t="s">
        <v>107</v>
      </c>
      <c r="S207" s="1" t="s">
        <v>107</v>
      </c>
      <c r="T207" s="1" t="s">
        <v>109</v>
      </c>
      <c r="U207" s="1" t="s">
        <v>1496</v>
      </c>
      <c r="V207" s="1" t="s">
        <v>1497</v>
      </c>
      <c r="W207" s="1" t="s">
        <v>112</v>
      </c>
      <c r="X207" s="1" t="s">
        <v>286</v>
      </c>
      <c r="Y207" s="1" t="s">
        <v>114</v>
      </c>
      <c r="Z207" s="1" t="s">
        <v>115</v>
      </c>
      <c r="AA207" s="1" t="s">
        <v>115</v>
      </c>
      <c r="AB207" s="1" t="s">
        <v>115</v>
      </c>
      <c r="AC207" s="1" t="s">
        <v>1498</v>
      </c>
      <c r="AD207" s="2">
        <v>1200000</v>
      </c>
      <c r="AE207" s="2">
        <v>0</v>
      </c>
      <c r="AF207" s="2">
        <v>0</v>
      </c>
      <c r="AG207" s="2">
        <v>0</v>
      </c>
      <c r="AH207" s="2">
        <v>0</v>
      </c>
      <c r="AI207" s="2">
        <v>0</v>
      </c>
      <c r="AJ207" s="2">
        <v>0</v>
      </c>
      <c r="AK207" s="2">
        <v>0</v>
      </c>
    </row>
    <row r="208" spans="1:37">
      <c r="A208" s="1" t="s">
        <v>100</v>
      </c>
      <c r="B208" s="1" t="s">
        <v>101</v>
      </c>
      <c r="C208" s="25">
        <v>78321448</v>
      </c>
      <c r="D208" s="1" t="s">
        <v>1491</v>
      </c>
      <c r="E208" s="1" t="s">
        <v>1500</v>
      </c>
      <c r="F208" s="1" t="s">
        <v>806</v>
      </c>
      <c r="G208" s="1" t="s">
        <v>1501</v>
      </c>
      <c r="H208" s="1" t="s">
        <v>1502</v>
      </c>
      <c r="I208" s="2">
        <v>36</v>
      </c>
      <c r="J208" s="1" t="s">
        <v>48</v>
      </c>
      <c r="K208" s="1" t="s">
        <v>1499</v>
      </c>
      <c r="L208" s="2">
        <v>2456.25</v>
      </c>
      <c r="M208" s="2">
        <v>240</v>
      </c>
      <c r="N208" s="18">
        <v>41010</v>
      </c>
      <c r="O208" s="18">
        <v>41090</v>
      </c>
      <c r="P208" s="18">
        <v>24724</v>
      </c>
      <c r="Q208" s="1" t="s">
        <v>122</v>
      </c>
      <c r="R208" s="1" t="s">
        <v>107</v>
      </c>
      <c r="S208" s="1" t="s">
        <v>107</v>
      </c>
      <c r="T208" s="1" t="s">
        <v>123</v>
      </c>
      <c r="U208" s="1" t="s">
        <v>1503</v>
      </c>
      <c r="V208" s="1" t="s">
        <v>1504</v>
      </c>
      <c r="W208" s="1" t="s">
        <v>245</v>
      </c>
      <c r="X208" s="1" t="s">
        <v>126</v>
      </c>
      <c r="Y208" s="1" t="s">
        <v>228</v>
      </c>
      <c r="Z208" s="1" t="s">
        <v>115</v>
      </c>
      <c r="AA208" s="1" t="s">
        <v>115</v>
      </c>
      <c r="AB208" s="1" t="s">
        <v>115</v>
      </c>
      <c r="AC208" s="1" t="s">
        <v>1505</v>
      </c>
      <c r="AD208" s="2">
        <v>589500</v>
      </c>
      <c r="AE208" s="2">
        <v>0</v>
      </c>
      <c r="AF208" s="2">
        <v>0</v>
      </c>
      <c r="AG208" s="2">
        <v>0</v>
      </c>
      <c r="AH208" s="2">
        <v>0</v>
      </c>
      <c r="AI208" s="2">
        <v>0</v>
      </c>
      <c r="AJ208" s="2">
        <v>0</v>
      </c>
      <c r="AK208" s="2">
        <v>0</v>
      </c>
    </row>
    <row r="209" spans="1:37">
      <c r="A209" s="1" t="s">
        <v>100</v>
      </c>
      <c r="B209" s="1" t="s">
        <v>101</v>
      </c>
      <c r="C209" s="25">
        <v>10881232</v>
      </c>
      <c r="D209" s="1" t="s">
        <v>621</v>
      </c>
      <c r="E209" s="1" t="s">
        <v>1072</v>
      </c>
      <c r="F209" s="1" t="s">
        <v>663</v>
      </c>
      <c r="G209" s="1" t="s">
        <v>39</v>
      </c>
      <c r="H209" s="1" t="s">
        <v>141</v>
      </c>
      <c r="I209" s="2">
        <v>36</v>
      </c>
      <c r="J209" s="1" t="s">
        <v>48</v>
      </c>
      <c r="K209" s="1" t="s">
        <v>107</v>
      </c>
      <c r="L209" s="2">
        <v>3657.51</v>
      </c>
      <c r="M209" s="2">
        <v>240</v>
      </c>
      <c r="N209" s="18">
        <v>43840</v>
      </c>
      <c r="O209" s="19"/>
      <c r="P209" s="18">
        <v>26045</v>
      </c>
      <c r="Q209" s="1" t="s">
        <v>122</v>
      </c>
      <c r="R209" s="1" t="s">
        <v>107</v>
      </c>
      <c r="S209" s="1" t="s">
        <v>107</v>
      </c>
      <c r="T209" s="1" t="s">
        <v>123</v>
      </c>
      <c r="U209" s="1" t="s">
        <v>1506</v>
      </c>
      <c r="V209" s="1" t="s">
        <v>1507</v>
      </c>
      <c r="W209" s="1" t="s">
        <v>112</v>
      </c>
      <c r="X209" s="1" t="s">
        <v>113</v>
      </c>
      <c r="Y209" s="1" t="s">
        <v>114</v>
      </c>
      <c r="Z209" s="1" t="s">
        <v>115</v>
      </c>
      <c r="AA209" s="1" t="s">
        <v>115</v>
      </c>
      <c r="AB209" s="1" t="s">
        <v>115</v>
      </c>
      <c r="AC209" s="1" t="s">
        <v>1508</v>
      </c>
      <c r="AD209" s="2">
        <v>877803</v>
      </c>
      <c r="AE209" s="2">
        <v>0</v>
      </c>
      <c r="AF209" s="2">
        <v>0</v>
      </c>
      <c r="AG209" s="2">
        <v>0</v>
      </c>
      <c r="AH209" s="2">
        <v>0</v>
      </c>
      <c r="AI209" s="2">
        <v>0</v>
      </c>
      <c r="AJ209" s="2">
        <v>0</v>
      </c>
      <c r="AK209" s="2">
        <v>0</v>
      </c>
    </row>
    <row r="210" spans="1:37">
      <c r="A210" s="1" t="s">
        <v>100</v>
      </c>
      <c r="B210" s="1" t="s">
        <v>101</v>
      </c>
      <c r="C210" s="25">
        <v>8363340</v>
      </c>
      <c r="D210" s="1" t="s">
        <v>1510</v>
      </c>
      <c r="E210" s="1" t="s">
        <v>1511</v>
      </c>
      <c r="F210" s="1" t="s">
        <v>1512</v>
      </c>
      <c r="G210" s="1" t="s">
        <v>1513</v>
      </c>
      <c r="H210" s="1" t="s">
        <v>141</v>
      </c>
      <c r="I210" s="2">
        <v>36</v>
      </c>
      <c r="J210" s="1" t="s">
        <v>48</v>
      </c>
      <c r="K210" s="1" t="s">
        <v>1509</v>
      </c>
      <c r="L210" s="2">
        <v>3073.82</v>
      </c>
      <c r="M210" s="2">
        <v>240</v>
      </c>
      <c r="N210" s="18">
        <v>42388</v>
      </c>
      <c r="O210" s="18">
        <v>42614</v>
      </c>
      <c r="P210" s="18">
        <v>29905</v>
      </c>
      <c r="Q210" s="1" t="s">
        <v>122</v>
      </c>
      <c r="R210" s="1" t="s">
        <v>107</v>
      </c>
      <c r="S210" s="1" t="s">
        <v>107</v>
      </c>
      <c r="T210" s="1" t="s">
        <v>123</v>
      </c>
      <c r="U210" s="1" t="s">
        <v>1514</v>
      </c>
      <c r="V210" s="1" t="s">
        <v>1515</v>
      </c>
      <c r="W210" s="1" t="s">
        <v>112</v>
      </c>
      <c r="X210" s="1" t="s">
        <v>286</v>
      </c>
      <c r="Y210" s="1" t="s">
        <v>153</v>
      </c>
      <c r="Z210" s="1" t="s">
        <v>115</v>
      </c>
      <c r="AA210" s="1" t="s">
        <v>115</v>
      </c>
      <c r="AB210" s="1" t="s">
        <v>115</v>
      </c>
      <c r="AC210" s="1" t="s">
        <v>1516</v>
      </c>
      <c r="AD210" s="2">
        <v>737717</v>
      </c>
      <c r="AE210" s="2">
        <v>0</v>
      </c>
      <c r="AF210" s="2">
        <v>0</v>
      </c>
      <c r="AG210" s="2">
        <v>0</v>
      </c>
      <c r="AH210" s="2">
        <v>0</v>
      </c>
      <c r="AI210" s="2">
        <v>0</v>
      </c>
      <c r="AJ210" s="2">
        <v>0</v>
      </c>
      <c r="AK210" s="2">
        <v>0</v>
      </c>
    </row>
    <row r="211" spans="1:37">
      <c r="A211" s="1" t="s">
        <v>100</v>
      </c>
      <c r="B211" s="1" t="s">
        <v>101</v>
      </c>
      <c r="C211" s="25">
        <v>8203660</v>
      </c>
      <c r="D211" s="1" t="s">
        <v>1510</v>
      </c>
      <c r="E211" s="1" t="s">
        <v>1510</v>
      </c>
      <c r="F211" s="1" t="s">
        <v>1517</v>
      </c>
      <c r="G211" s="1" t="s">
        <v>1518</v>
      </c>
      <c r="H211" s="1" t="s">
        <v>141</v>
      </c>
      <c r="I211" s="2">
        <v>36</v>
      </c>
      <c r="J211" s="1" t="s">
        <v>48</v>
      </c>
      <c r="K211" s="1" t="s">
        <v>107</v>
      </c>
      <c r="L211" s="2">
        <v>3073.82</v>
      </c>
      <c r="M211" s="2">
        <v>240</v>
      </c>
      <c r="N211" s="18">
        <v>42382</v>
      </c>
      <c r="O211" s="18">
        <v>42631</v>
      </c>
      <c r="P211" s="18">
        <v>27888</v>
      </c>
      <c r="Q211" s="1" t="s">
        <v>989</v>
      </c>
      <c r="R211" s="1" t="s">
        <v>107</v>
      </c>
      <c r="S211" s="1" t="s">
        <v>107</v>
      </c>
      <c r="T211" s="1" t="s">
        <v>123</v>
      </c>
      <c r="U211" s="1" t="s">
        <v>1519</v>
      </c>
      <c r="V211" s="1" t="s">
        <v>1520</v>
      </c>
      <c r="W211" s="1" t="s">
        <v>112</v>
      </c>
      <c r="X211" s="1" t="s">
        <v>286</v>
      </c>
      <c r="Y211" s="1" t="s">
        <v>153</v>
      </c>
      <c r="Z211" s="1" t="s">
        <v>115</v>
      </c>
      <c r="AA211" s="1" t="s">
        <v>115</v>
      </c>
      <c r="AB211" s="1" t="s">
        <v>115</v>
      </c>
      <c r="AC211" s="1" t="s">
        <v>1521</v>
      </c>
      <c r="AD211" s="2">
        <v>737717</v>
      </c>
      <c r="AE211" s="2">
        <v>0</v>
      </c>
      <c r="AF211" s="2">
        <v>0</v>
      </c>
      <c r="AG211" s="2">
        <v>0</v>
      </c>
      <c r="AH211" s="2">
        <v>0</v>
      </c>
      <c r="AI211" s="2">
        <v>0</v>
      </c>
      <c r="AJ211" s="2">
        <v>0</v>
      </c>
      <c r="AK211" s="2">
        <v>0</v>
      </c>
    </row>
    <row r="212" spans="1:37">
      <c r="A212" s="1" t="s">
        <v>100</v>
      </c>
      <c r="B212" s="1" t="s">
        <v>101</v>
      </c>
      <c r="C212" s="25">
        <v>71575207</v>
      </c>
      <c r="D212" s="1" t="s">
        <v>1510</v>
      </c>
      <c r="E212" s="1" t="s">
        <v>1522</v>
      </c>
      <c r="F212" s="1" t="s">
        <v>1523</v>
      </c>
      <c r="G212" s="1" t="s">
        <v>1524</v>
      </c>
      <c r="H212" s="1" t="s">
        <v>1525</v>
      </c>
      <c r="I212" s="2">
        <v>2</v>
      </c>
      <c r="J212" s="1" t="s">
        <v>49</v>
      </c>
      <c r="K212" s="1" t="s">
        <v>107</v>
      </c>
      <c r="L212" s="2">
        <v>3925.46</v>
      </c>
      <c r="M212" s="2">
        <v>240</v>
      </c>
      <c r="N212" s="18">
        <v>41676</v>
      </c>
      <c r="O212" s="18">
        <v>41759</v>
      </c>
      <c r="P212" s="18">
        <v>21033</v>
      </c>
      <c r="Q212" s="1" t="s">
        <v>122</v>
      </c>
      <c r="R212" s="1" t="s">
        <v>107</v>
      </c>
      <c r="S212" s="1" t="s">
        <v>107</v>
      </c>
      <c r="T212" s="1" t="s">
        <v>123</v>
      </c>
      <c r="U212" s="1" t="s">
        <v>1526</v>
      </c>
      <c r="V212" s="1" t="s">
        <v>1527</v>
      </c>
      <c r="W212" s="1" t="s">
        <v>112</v>
      </c>
      <c r="X212" s="1" t="s">
        <v>136</v>
      </c>
      <c r="Y212" s="1" t="s">
        <v>161</v>
      </c>
      <c r="Z212" s="1" t="s">
        <v>115</v>
      </c>
      <c r="AA212" s="1" t="s">
        <v>115</v>
      </c>
      <c r="AB212" s="1" t="s">
        <v>115</v>
      </c>
      <c r="AC212" s="1" t="s">
        <v>1528</v>
      </c>
      <c r="AD212" s="2">
        <v>942110</v>
      </c>
      <c r="AE212" s="2">
        <v>0</v>
      </c>
      <c r="AF212" s="2">
        <v>0</v>
      </c>
      <c r="AG212" s="2">
        <v>0</v>
      </c>
      <c r="AH212" s="2">
        <v>0</v>
      </c>
      <c r="AI212" s="2">
        <v>0</v>
      </c>
      <c r="AJ212" s="2">
        <v>0</v>
      </c>
      <c r="AK212" s="2">
        <v>0</v>
      </c>
    </row>
    <row r="213" spans="1:37">
      <c r="A213" s="1" t="s">
        <v>100</v>
      </c>
      <c r="B213" s="1" t="s">
        <v>101</v>
      </c>
      <c r="C213" s="25">
        <v>1040496520</v>
      </c>
      <c r="D213" s="1" t="s">
        <v>139</v>
      </c>
      <c r="E213" s="1" t="s">
        <v>1529</v>
      </c>
      <c r="F213" s="1" t="s">
        <v>1530</v>
      </c>
      <c r="G213" s="1" t="s">
        <v>1531</v>
      </c>
      <c r="H213" s="1" t="s">
        <v>1532</v>
      </c>
      <c r="I213" s="2">
        <v>33</v>
      </c>
      <c r="J213" s="1" t="s">
        <v>200</v>
      </c>
      <c r="K213" s="1" t="s">
        <v>107</v>
      </c>
      <c r="L213" s="2">
        <v>3790.75</v>
      </c>
      <c r="M213" s="2">
        <v>240</v>
      </c>
      <c r="N213" s="18">
        <v>41723</v>
      </c>
      <c r="O213" s="18">
        <v>41882</v>
      </c>
      <c r="P213" s="18">
        <v>32153</v>
      </c>
      <c r="Q213" s="1" t="s">
        <v>122</v>
      </c>
      <c r="R213" s="1" t="s">
        <v>107</v>
      </c>
      <c r="S213" s="1" t="s">
        <v>107</v>
      </c>
      <c r="T213" s="1" t="s">
        <v>109</v>
      </c>
      <c r="U213" s="1" t="s">
        <v>1533</v>
      </c>
      <c r="V213" s="1" t="s">
        <v>1534</v>
      </c>
      <c r="W213" s="1" t="s">
        <v>112</v>
      </c>
      <c r="X213" s="1" t="s">
        <v>136</v>
      </c>
      <c r="Y213" s="1" t="s">
        <v>114</v>
      </c>
      <c r="Z213" s="1" t="s">
        <v>115</v>
      </c>
      <c r="AA213" s="1" t="s">
        <v>115</v>
      </c>
      <c r="AB213" s="1" t="s">
        <v>115</v>
      </c>
      <c r="AC213" s="1" t="s">
        <v>1535</v>
      </c>
      <c r="AD213" s="2">
        <v>909780</v>
      </c>
      <c r="AE213" s="2">
        <v>0</v>
      </c>
      <c r="AF213" s="2">
        <v>0</v>
      </c>
      <c r="AG213" s="2">
        <v>0</v>
      </c>
      <c r="AH213" s="2">
        <v>0</v>
      </c>
      <c r="AI213" s="2">
        <v>0</v>
      </c>
      <c r="AJ213" s="2">
        <v>0</v>
      </c>
      <c r="AK213" s="2">
        <v>0</v>
      </c>
    </row>
    <row r="214" spans="1:37">
      <c r="A214" s="1" t="s">
        <v>100</v>
      </c>
      <c r="B214" s="1" t="s">
        <v>101</v>
      </c>
      <c r="C214" s="25">
        <v>98475823</v>
      </c>
      <c r="D214" s="1" t="s">
        <v>139</v>
      </c>
      <c r="E214" s="1" t="s">
        <v>1536</v>
      </c>
      <c r="F214" s="1" t="s">
        <v>408</v>
      </c>
      <c r="G214" s="1" t="s">
        <v>1537</v>
      </c>
      <c r="H214" s="1" t="s">
        <v>141</v>
      </c>
      <c r="I214" s="2">
        <v>36</v>
      </c>
      <c r="J214" s="1" t="s">
        <v>48</v>
      </c>
      <c r="K214" s="1" t="s">
        <v>107</v>
      </c>
      <c r="L214" s="2">
        <v>3073.82</v>
      </c>
      <c r="M214" s="2">
        <v>240</v>
      </c>
      <c r="N214" s="18">
        <v>42382</v>
      </c>
      <c r="O214" s="18">
        <v>42692</v>
      </c>
      <c r="P214" s="18">
        <v>24136</v>
      </c>
      <c r="Q214" s="1" t="s">
        <v>989</v>
      </c>
      <c r="R214" s="1" t="s">
        <v>107</v>
      </c>
      <c r="S214" s="1" t="s">
        <v>107</v>
      </c>
      <c r="T214" s="1" t="s">
        <v>123</v>
      </c>
      <c r="U214" s="1" t="s">
        <v>371</v>
      </c>
      <c r="V214" s="1" t="s">
        <v>1538</v>
      </c>
      <c r="W214" s="1" t="s">
        <v>112</v>
      </c>
      <c r="X214" s="1" t="s">
        <v>113</v>
      </c>
      <c r="Y214" s="1" t="s">
        <v>114</v>
      </c>
      <c r="Z214" s="1" t="s">
        <v>115</v>
      </c>
      <c r="AA214" s="1" t="s">
        <v>115</v>
      </c>
      <c r="AB214" s="1" t="s">
        <v>115</v>
      </c>
      <c r="AC214" s="1" t="s">
        <v>1539</v>
      </c>
      <c r="AD214" s="2">
        <v>737717</v>
      </c>
      <c r="AE214" s="2">
        <v>0</v>
      </c>
      <c r="AF214" s="2">
        <v>0</v>
      </c>
      <c r="AG214" s="2">
        <v>0</v>
      </c>
      <c r="AH214" s="2">
        <v>0</v>
      </c>
      <c r="AI214" s="2">
        <v>0</v>
      </c>
      <c r="AJ214" s="2">
        <v>0</v>
      </c>
      <c r="AK214" s="2">
        <v>0</v>
      </c>
    </row>
    <row r="215" spans="1:37">
      <c r="A215" s="1" t="s">
        <v>100</v>
      </c>
      <c r="B215" s="1" t="s">
        <v>101</v>
      </c>
      <c r="C215" s="25">
        <v>1045418086</v>
      </c>
      <c r="D215" s="1" t="s">
        <v>1540</v>
      </c>
      <c r="E215" s="1" t="s">
        <v>942</v>
      </c>
      <c r="F215" s="1" t="s">
        <v>1541</v>
      </c>
      <c r="G215" s="1" t="s">
        <v>1542</v>
      </c>
      <c r="H215" s="1" t="s">
        <v>1543</v>
      </c>
      <c r="I215" s="2">
        <v>33</v>
      </c>
      <c r="J215" s="1" t="s">
        <v>200</v>
      </c>
      <c r="K215" s="1" t="s">
        <v>107</v>
      </c>
      <c r="L215" s="2">
        <v>5000</v>
      </c>
      <c r="M215" s="2">
        <v>240</v>
      </c>
      <c r="N215" s="18">
        <v>42448</v>
      </c>
      <c r="O215" s="18">
        <v>42631</v>
      </c>
      <c r="P215" s="18">
        <v>31178</v>
      </c>
      <c r="Q215" s="1" t="s">
        <v>1544</v>
      </c>
      <c r="R215" s="1" t="s">
        <v>107</v>
      </c>
      <c r="S215" s="1" t="s">
        <v>107</v>
      </c>
      <c r="T215" s="1" t="s">
        <v>109</v>
      </c>
      <c r="U215" s="1" t="s">
        <v>1545</v>
      </c>
      <c r="V215" s="1" t="s">
        <v>1546</v>
      </c>
      <c r="W215" s="1" t="s">
        <v>112</v>
      </c>
      <c r="X215" s="1" t="s">
        <v>286</v>
      </c>
      <c r="Y215" s="1" t="s">
        <v>114</v>
      </c>
      <c r="Z215" s="1" t="s">
        <v>115</v>
      </c>
      <c r="AA215" s="1" t="s">
        <v>115</v>
      </c>
      <c r="AB215" s="1" t="s">
        <v>115</v>
      </c>
      <c r="AC215" s="1" t="s">
        <v>1547</v>
      </c>
      <c r="AD215" s="2">
        <v>1200000</v>
      </c>
      <c r="AE215" s="2">
        <v>0</v>
      </c>
      <c r="AF215" s="2">
        <v>0</v>
      </c>
      <c r="AG215" s="2">
        <v>0</v>
      </c>
      <c r="AH215" s="2">
        <v>0</v>
      </c>
      <c r="AI215" s="2">
        <v>0</v>
      </c>
      <c r="AJ215" s="2">
        <v>0</v>
      </c>
      <c r="AK215" s="2">
        <v>0</v>
      </c>
    </row>
    <row r="216" spans="1:37">
      <c r="A216" s="1" t="s">
        <v>100</v>
      </c>
      <c r="B216" s="1" t="s">
        <v>101</v>
      </c>
      <c r="C216" s="25">
        <v>8201030</v>
      </c>
      <c r="D216" s="1" t="s">
        <v>1540</v>
      </c>
      <c r="E216" s="1" t="s">
        <v>1549</v>
      </c>
      <c r="F216" s="1" t="s">
        <v>1550</v>
      </c>
      <c r="G216" s="1" t="s">
        <v>1551</v>
      </c>
      <c r="H216" s="1" t="s">
        <v>1552</v>
      </c>
      <c r="I216" s="2">
        <v>36</v>
      </c>
      <c r="J216" s="1" t="s">
        <v>48</v>
      </c>
      <c r="K216" s="1" t="s">
        <v>1548</v>
      </c>
      <c r="L216" s="2">
        <v>3073.82</v>
      </c>
      <c r="M216" s="2">
        <v>240</v>
      </c>
      <c r="N216" s="18">
        <v>41000</v>
      </c>
      <c r="O216" s="18">
        <v>42369</v>
      </c>
      <c r="P216" s="18">
        <v>24567</v>
      </c>
      <c r="Q216" s="1" t="s">
        <v>122</v>
      </c>
      <c r="R216" s="1" t="s">
        <v>107</v>
      </c>
      <c r="S216" s="1" t="s">
        <v>107</v>
      </c>
      <c r="T216" s="1" t="s">
        <v>123</v>
      </c>
      <c r="U216" s="1" t="s">
        <v>1553</v>
      </c>
      <c r="V216" s="1" t="s">
        <v>1554</v>
      </c>
      <c r="W216" s="1" t="s">
        <v>112</v>
      </c>
      <c r="X216" s="1" t="s">
        <v>136</v>
      </c>
      <c r="Y216" s="1" t="s">
        <v>228</v>
      </c>
      <c r="Z216" s="1" t="s">
        <v>115</v>
      </c>
      <c r="AA216" s="1" t="s">
        <v>115</v>
      </c>
      <c r="AB216" s="1" t="s">
        <v>115</v>
      </c>
      <c r="AC216" s="1" t="s">
        <v>1555</v>
      </c>
      <c r="AD216" s="2">
        <v>737717</v>
      </c>
      <c r="AE216" s="2">
        <v>0</v>
      </c>
      <c r="AF216" s="2">
        <v>0</v>
      </c>
      <c r="AG216" s="2">
        <v>0</v>
      </c>
      <c r="AH216" s="2">
        <v>0</v>
      </c>
      <c r="AI216" s="2">
        <v>0</v>
      </c>
      <c r="AJ216" s="2">
        <v>0</v>
      </c>
      <c r="AK216" s="2">
        <v>0</v>
      </c>
    </row>
    <row r="217" spans="1:37">
      <c r="A217" s="1" t="s">
        <v>100</v>
      </c>
      <c r="B217" s="1" t="s">
        <v>101</v>
      </c>
      <c r="C217" s="25">
        <v>9166227</v>
      </c>
      <c r="D217" s="1" t="s">
        <v>1556</v>
      </c>
      <c r="E217" s="1" t="s">
        <v>1557</v>
      </c>
      <c r="F217" s="1" t="s">
        <v>1558</v>
      </c>
      <c r="G217" s="1" t="s">
        <v>1559</v>
      </c>
      <c r="H217" s="1" t="s">
        <v>141</v>
      </c>
      <c r="I217" s="2">
        <v>36</v>
      </c>
      <c r="J217" s="1" t="s">
        <v>48</v>
      </c>
      <c r="K217" s="1" t="s">
        <v>107</v>
      </c>
      <c r="L217" s="2">
        <v>3073.82</v>
      </c>
      <c r="M217" s="2">
        <v>240</v>
      </c>
      <c r="N217" s="18">
        <v>42387</v>
      </c>
      <c r="O217" s="18">
        <v>42428</v>
      </c>
      <c r="P217" s="18">
        <v>24748</v>
      </c>
      <c r="Q217" s="1" t="s">
        <v>122</v>
      </c>
      <c r="R217" s="1" t="s">
        <v>107</v>
      </c>
      <c r="S217" s="1" t="s">
        <v>107</v>
      </c>
      <c r="T217" s="1" t="s">
        <v>123</v>
      </c>
      <c r="U217" s="1" t="s">
        <v>1560</v>
      </c>
      <c r="V217" s="1" t="s">
        <v>1561</v>
      </c>
      <c r="W217" s="1" t="s">
        <v>112</v>
      </c>
      <c r="X217" s="1" t="s">
        <v>286</v>
      </c>
      <c r="Y217" s="1" t="s">
        <v>228</v>
      </c>
      <c r="Z217" s="1" t="s">
        <v>115</v>
      </c>
      <c r="AA217" s="1" t="s">
        <v>115</v>
      </c>
      <c r="AB217" s="1" t="s">
        <v>115</v>
      </c>
      <c r="AC217" s="1" t="s">
        <v>1562</v>
      </c>
      <c r="AD217" s="2">
        <v>737717</v>
      </c>
      <c r="AE217" s="2">
        <v>0</v>
      </c>
      <c r="AF217" s="2">
        <v>0</v>
      </c>
      <c r="AG217" s="2">
        <v>0</v>
      </c>
      <c r="AH217" s="2">
        <v>0</v>
      </c>
      <c r="AI217" s="2">
        <v>0</v>
      </c>
      <c r="AJ217" s="2">
        <v>0</v>
      </c>
      <c r="AK217" s="2">
        <v>0</v>
      </c>
    </row>
    <row r="218" spans="1:37">
      <c r="A218" s="1" t="s">
        <v>100</v>
      </c>
      <c r="B218" s="1" t="s">
        <v>101</v>
      </c>
      <c r="C218" s="25">
        <v>1002491842</v>
      </c>
      <c r="D218" s="1" t="s">
        <v>1556</v>
      </c>
      <c r="E218" s="1" t="s">
        <v>1563</v>
      </c>
      <c r="F218" s="1" t="s">
        <v>1564</v>
      </c>
      <c r="G218" s="1" t="s">
        <v>16</v>
      </c>
      <c r="H218" s="1" t="s">
        <v>234</v>
      </c>
      <c r="I218" s="2">
        <v>2</v>
      </c>
      <c r="J218" s="1" t="s">
        <v>49</v>
      </c>
      <c r="K218" s="1" t="s">
        <v>107</v>
      </c>
      <c r="L218" s="2">
        <v>3657.51</v>
      </c>
      <c r="M218" s="2">
        <v>240</v>
      </c>
      <c r="N218" s="18">
        <v>43840</v>
      </c>
      <c r="O218" s="19"/>
      <c r="P218" s="18">
        <v>29755</v>
      </c>
      <c r="Q218" s="1" t="s">
        <v>1565</v>
      </c>
      <c r="R218" s="1" t="s">
        <v>107</v>
      </c>
      <c r="S218" s="1" t="s">
        <v>107</v>
      </c>
      <c r="T218" s="1" t="s">
        <v>109</v>
      </c>
      <c r="U218" s="1" t="s">
        <v>1566</v>
      </c>
      <c r="V218" s="1" t="s">
        <v>1567</v>
      </c>
      <c r="W218" s="1" t="s">
        <v>112</v>
      </c>
      <c r="X218" s="1" t="s">
        <v>113</v>
      </c>
      <c r="Y218" s="1" t="s">
        <v>114</v>
      </c>
      <c r="Z218" s="1" t="s">
        <v>115</v>
      </c>
      <c r="AA218" s="1" t="s">
        <v>115</v>
      </c>
      <c r="AB218" s="1" t="s">
        <v>115</v>
      </c>
      <c r="AC218" s="1" t="s">
        <v>1568</v>
      </c>
      <c r="AD218" s="2">
        <v>877803</v>
      </c>
      <c r="AE218" s="2">
        <v>0</v>
      </c>
      <c r="AF218" s="2">
        <v>0</v>
      </c>
      <c r="AG218" s="2">
        <v>0</v>
      </c>
      <c r="AH218" s="2">
        <v>0</v>
      </c>
      <c r="AI218" s="2">
        <v>0</v>
      </c>
      <c r="AJ218" s="2">
        <v>0</v>
      </c>
      <c r="AK218" s="2">
        <v>0</v>
      </c>
    </row>
    <row r="219" spans="1:37">
      <c r="A219" s="1" t="s">
        <v>100</v>
      </c>
      <c r="B219" s="1" t="s">
        <v>101</v>
      </c>
      <c r="C219" s="25">
        <v>55225851</v>
      </c>
      <c r="D219" s="1" t="s">
        <v>669</v>
      </c>
      <c r="E219" s="1" t="s">
        <v>156</v>
      </c>
      <c r="F219" s="1" t="s">
        <v>1569</v>
      </c>
      <c r="G219" s="1" t="s">
        <v>1570</v>
      </c>
      <c r="H219" s="1" t="s">
        <v>678</v>
      </c>
      <c r="I219" s="2">
        <v>2</v>
      </c>
      <c r="J219" s="1" t="s">
        <v>49</v>
      </c>
      <c r="K219" s="1" t="s">
        <v>107</v>
      </c>
      <c r="L219" s="2">
        <v>2456.25</v>
      </c>
      <c r="M219" s="2">
        <v>240</v>
      </c>
      <c r="N219" s="18">
        <v>41046</v>
      </c>
      <c r="O219" s="18">
        <v>41226</v>
      </c>
      <c r="P219" s="18">
        <v>29734</v>
      </c>
      <c r="Q219" s="1" t="s">
        <v>122</v>
      </c>
      <c r="R219" s="1" t="s">
        <v>107</v>
      </c>
      <c r="S219" s="1" t="s">
        <v>107</v>
      </c>
      <c r="T219" s="1" t="s">
        <v>109</v>
      </c>
      <c r="U219" s="1" t="s">
        <v>1571</v>
      </c>
      <c r="V219" s="1" t="s">
        <v>1572</v>
      </c>
      <c r="W219" s="1" t="s">
        <v>112</v>
      </c>
      <c r="X219" s="1" t="s">
        <v>1573</v>
      </c>
      <c r="Y219" s="1" t="s">
        <v>153</v>
      </c>
      <c r="Z219" s="1" t="s">
        <v>115</v>
      </c>
      <c r="AA219" s="1" t="s">
        <v>115</v>
      </c>
      <c r="AB219" s="1" t="s">
        <v>115</v>
      </c>
      <c r="AC219" s="1" t="s">
        <v>1574</v>
      </c>
      <c r="AD219" s="2">
        <v>589500</v>
      </c>
      <c r="AE219" s="2">
        <v>0</v>
      </c>
      <c r="AF219" s="2">
        <v>0</v>
      </c>
      <c r="AG219" s="2">
        <v>0</v>
      </c>
      <c r="AH219" s="2">
        <v>0</v>
      </c>
      <c r="AI219" s="2">
        <v>0</v>
      </c>
      <c r="AJ219" s="2">
        <v>0</v>
      </c>
      <c r="AK219" s="2">
        <v>0</v>
      </c>
    </row>
    <row r="220" spans="1:37">
      <c r="A220" s="1" t="s">
        <v>100</v>
      </c>
      <c r="B220" s="1" t="s">
        <v>101</v>
      </c>
      <c r="C220" s="25">
        <v>22247179</v>
      </c>
      <c r="D220" s="1" t="s">
        <v>669</v>
      </c>
      <c r="E220" s="1" t="s">
        <v>1575</v>
      </c>
      <c r="F220" s="1" t="s">
        <v>1576</v>
      </c>
      <c r="G220" s="1" t="s">
        <v>1577</v>
      </c>
      <c r="H220" s="1" t="s">
        <v>1578</v>
      </c>
      <c r="I220" s="2">
        <v>3</v>
      </c>
      <c r="J220" s="1" t="s">
        <v>1579</v>
      </c>
      <c r="K220" s="1" t="s">
        <v>107</v>
      </c>
      <c r="L220" s="2">
        <v>3627.51</v>
      </c>
      <c r="M220" s="2">
        <v>240</v>
      </c>
      <c r="N220" s="18">
        <v>41507</v>
      </c>
      <c r="O220" s="18">
        <v>41577</v>
      </c>
      <c r="P220" s="18">
        <v>30932</v>
      </c>
      <c r="Q220" s="1" t="s">
        <v>122</v>
      </c>
      <c r="R220" s="1" t="s">
        <v>107</v>
      </c>
      <c r="S220" s="1" t="s">
        <v>107</v>
      </c>
      <c r="T220" s="1" t="s">
        <v>109</v>
      </c>
      <c r="U220" s="1" t="s">
        <v>1580</v>
      </c>
      <c r="V220" s="1" t="s">
        <v>1581</v>
      </c>
      <c r="W220" s="1" t="s">
        <v>112</v>
      </c>
      <c r="X220" s="1" t="s">
        <v>126</v>
      </c>
      <c r="Y220" s="1" t="s">
        <v>323</v>
      </c>
      <c r="Z220" s="1" t="s">
        <v>115</v>
      </c>
      <c r="AA220" s="1" t="s">
        <v>115</v>
      </c>
      <c r="AB220" s="1" t="s">
        <v>115</v>
      </c>
      <c r="AC220" s="1" t="s">
        <v>1582</v>
      </c>
      <c r="AD220" s="2">
        <v>870603</v>
      </c>
      <c r="AE220" s="2">
        <v>0</v>
      </c>
      <c r="AF220" s="2">
        <v>0</v>
      </c>
      <c r="AG220" s="2">
        <v>0</v>
      </c>
      <c r="AH220" s="2">
        <v>0</v>
      </c>
      <c r="AI220" s="2">
        <v>0</v>
      </c>
      <c r="AJ220" s="2">
        <v>0</v>
      </c>
      <c r="AK220" s="2">
        <v>0</v>
      </c>
    </row>
    <row r="221" spans="1:37">
      <c r="A221" s="1" t="s">
        <v>100</v>
      </c>
      <c r="B221" s="1" t="s">
        <v>101</v>
      </c>
      <c r="C221" s="25">
        <v>1007339049</v>
      </c>
      <c r="D221" s="1" t="s">
        <v>1583</v>
      </c>
      <c r="E221" s="1" t="s">
        <v>1584</v>
      </c>
      <c r="F221" s="1" t="s">
        <v>1585</v>
      </c>
      <c r="G221" s="1" t="s">
        <v>58</v>
      </c>
      <c r="H221" s="1" t="s">
        <v>1586</v>
      </c>
      <c r="I221" s="2">
        <v>36</v>
      </c>
      <c r="J221" s="1" t="s">
        <v>48</v>
      </c>
      <c r="K221" s="1" t="s">
        <v>107</v>
      </c>
      <c r="L221" s="2">
        <v>5048.34</v>
      </c>
      <c r="M221" s="2">
        <v>240</v>
      </c>
      <c r="N221" s="18">
        <v>43895</v>
      </c>
      <c r="O221" s="19"/>
      <c r="P221" s="18">
        <v>34236</v>
      </c>
      <c r="Q221" s="1" t="s">
        <v>1587</v>
      </c>
      <c r="R221" s="1" t="s">
        <v>107</v>
      </c>
      <c r="S221" s="1" t="s">
        <v>107</v>
      </c>
      <c r="T221" s="1" t="s">
        <v>123</v>
      </c>
      <c r="U221" s="1" t="s">
        <v>1588</v>
      </c>
      <c r="V221" s="1" t="s">
        <v>1589</v>
      </c>
      <c r="W221" s="1" t="s">
        <v>112</v>
      </c>
      <c r="X221" s="1" t="s">
        <v>113</v>
      </c>
      <c r="Y221" s="1" t="s">
        <v>114</v>
      </c>
      <c r="Z221" s="1" t="s">
        <v>115</v>
      </c>
      <c r="AA221" s="1" t="s">
        <v>115</v>
      </c>
      <c r="AB221" s="1" t="s">
        <v>115</v>
      </c>
      <c r="AC221" s="1" t="s">
        <v>1590</v>
      </c>
      <c r="AD221" s="2">
        <v>1211601</v>
      </c>
      <c r="AE221" s="2">
        <v>0</v>
      </c>
      <c r="AF221" s="2">
        <v>0</v>
      </c>
      <c r="AG221" s="2">
        <v>0</v>
      </c>
      <c r="AH221" s="2">
        <v>0</v>
      </c>
      <c r="AI221" s="2">
        <v>0</v>
      </c>
      <c r="AJ221" s="2">
        <v>0</v>
      </c>
      <c r="AK221" s="2">
        <v>0</v>
      </c>
    </row>
    <row r="222" spans="1:37">
      <c r="A222" s="1" t="s">
        <v>100</v>
      </c>
      <c r="B222" s="1" t="s">
        <v>101</v>
      </c>
      <c r="C222" s="25">
        <v>43895183</v>
      </c>
      <c r="D222" s="1" t="s">
        <v>1583</v>
      </c>
      <c r="E222" s="1" t="s">
        <v>1592</v>
      </c>
      <c r="F222" s="1" t="s">
        <v>1593</v>
      </c>
      <c r="G222" s="1" t="s">
        <v>1594</v>
      </c>
      <c r="H222" s="1" t="s">
        <v>526</v>
      </c>
      <c r="I222" s="2">
        <v>2</v>
      </c>
      <c r="J222" s="1" t="s">
        <v>49</v>
      </c>
      <c r="K222" s="1" t="s">
        <v>1591</v>
      </c>
      <c r="L222" s="2">
        <v>2456.25</v>
      </c>
      <c r="M222" s="2">
        <v>240</v>
      </c>
      <c r="N222" s="18">
        <v>41000</v>
      </c>
      <c r="O222" s="18">
        <v>41364</v>
      </c>
      <c r="P222" s="18">
        <v>24404</v>
      </c>
      <c r="Q222" s="1" t="s">
        <v>122</v>
      </c>
      <c r="R222" s="1" t="s">
        <v>107</v>
      </c>
      <c r="S222" s="1" t="s">
        <v>107</v>
      </c>
      <c r="T222" s="1" t="s">
        <v>109</v>
      </c>
      <c r="U222" s="1" t="s">
        <v>1595</v>
      </c>
      <c r="V222" s="1" t="s">
        <v>1596</v>
      </c>
      <c r="W222" s="1" t="s">
        <v>112</v>
      </c>
      <c r="X222" s="1" t="s">
        <v>136</v>
      </c>
      <c r="Y222" s="1" t="s">
        <v>323</v>
      </c>
      <c r="Z222" s="1" t="s">
        <v>115</v>
      </c>
      <c r="AA222" s="1" t="s">
        <v>115</v>
      </c>
      <c r="AB222" s="1" t="s">
        <v>115</v>
      </c>
      <c r="AC222" s="1" t="s">
        <v>1597</v>
      </c>
      <c r="AD222" s="2">
        <v>589500</v>
      </c>
      <c r="AE222" s="2">
        <v>0</v>
      </c>
      <c r="AF222" s="2">
        <v>0</v>
      </c>
      <c r="AG222" s="2">
        <v>0</v>
      </c>
      <c r="AH222" s="2">
        <v>0</v>
      </c>
      <c r="AI222" s="2">
        <v>0</v>
      </c>
      <c r="AJ222" s="2">
        <v>0</v>
      </c>
      <c r="AK222" s="2">
        <v>0</v>
      </c>
    </row>
    <row r="223" spans="1:37">
      <c r="A223" s="1" t="s">
        <v>100</v>
      </c>
      <c r="B223" s="1" t="s">
        <v>101</v>
      </c>
      <c r="C223" s="25">
        <v>92131556</v>
      </c>
      <c r="D223" s="1" t="s">
        <v>163</v>
      </c>
      <c r="E223" s="1" t="s">
        <v>543</v>
      </c>
      <c r="F223" s="1" t="s">
        <v>593</v>
      </c>
      <c r="G223" s="1" t="s">
        <v>1598</v>
      </c>
      <c r="H223" s="1" t="s">
        <v>1599</v>
      </c>
      <c r="I223" s="2">
        <v>2</v>
      </c>
      <c r="J223" s="1" t="s">
        <v>49</v>
      </c>
      <c r="K223" s="1" t="s">
        <v>107</v>
      </c>
      <c r="L223" s="2">
        <v>3073.82</v>
      </c>
      <c r="M223" s="2">
        <v>240</v>
      </c>
      <c r="N223" s="18">
        <v>41894</v>
      </c>
      <c r="O223" s="18">
        <v>42004</v>
      </c>
      <c r="P223" s="18">
        <v>30897</v>
      </c>
      <c r="Q223" s="1" t="s">
        <v>122</v>
      </c>
      <c r="R223" s="1" t="s">
        <v>107</v>
      </c>
      <c r="S223" s="1" t="s">
        <v>107</v>
      </c>
      <c r="T223" s="1" t="s">
        <v>123</v>
      </c>
      <c r="U223" s="1" t="s">
        <v>1600</v>
      </c>
      <c r="V223" s="1" t="s">
        <v>1601</v>
      </c>
      <c r="W223" s="1" t="s">
        <v>112</v>
      </c>
      <c r="X223" s="1" t="s">
        <v>126</v>
      </c>
      <c r="Y223" s="1" t="s">
        <v>153</v>
      </c>
      <c r="Z223" s="1" t="s">
        <v>115</v>
      </c>
      <c r="AA223" s="1" t="s">
        <v>115</v>
      </c>
      <c r="AB223" s="1" t="s">
        <v>115</v>
      </c>
      <c r="AC223" s="1" t="s">
        <v>1602</v>
      </c>
      <c r="AD223" s="2">
        <v>737717</v>
      </c>
      <c r="AE223" s="2">
        <v>0</v>
      </c>
      <c r="AF223" s="2">
        <v>0</v>
      </c>
      <c r="AG223" s="2">
        <v>0</v>
      </c>
      <c r="AH223" s="2">
        <v>0</v>
      </c>
      <c r="AI223" s="2">
        <v>0</v>
      </c>
      <c r="AJ223" s="2">
        <v>0</v>
      </c>
      <c r="AK223" s="2">
        <v>0</v>
      </c>
    </row>
    <row r="224" spans="1:37">
      <c r="A224" s="1" t="s">
        <v>100</v>
      </c>
      <c r="B224" s="1" t="s">
        <v>101</v>
      </c>
      <c r="C224" s="25">
        <v>1040490096</v>
      </c>
      <c r="D224" s="1" t="s">
        <v>1603</v>
      </c>
      <c r="E224" s="1" t="s">
        <v>222</v>
      </c>
      <c r="F224" s="1" t="s">
        <v>1604</v>
      </c>
      <c r="G224" s="1" t="s">
        <v>1605</v>
      </c>
      <c r="H224" s="1" t="s">
        <v>1606</v>
      </c>
      <c r="I224" s="2">
        <v>2</v>
      </c>
      <c r="J224" s="1" t="s">
        <v>49</v>
      </c>
      <c r="K224" s="1" t="s">
        <v>107</v>
      </c>
      <c r="L224" s="2">
        <v>3074.17</v>
      </c>
      <c r="M224" s="2">
        <v>240</v>
      </c>
      <c r="N224" s="18">
        <v>42767</v>
      </c>
      <c r="O224" s="18">
        <v>42794</v>
      </c>
      <c r="P224" s="18">
        <v>30655</v>
      </c>
      <c r="Q224" s="1" t="s">
        <v>1607</v>
      </c>
      <c r="R224" s="1" t="s">
        <v>107</v>
      </c>
      <c r="S224" s="1" t="s">
        <v>107</v>
      </c>
      <c r="T224" s="1" t="s">
        <v>109</v>
      </c>
      <c r="U224" s="1" t="s">
        <v>1608</v>
      </c>
      <c r="V224" s="1" t="s">
        <v>1609</v>
      </c>
      <c r="W224" s="1" t="s">
        <v>112</v>
      </c>
      <c r="X224" s="1" t="s">
        <v>113</v>
      </c>
      <c r="Y224" s="1" t="s">
        <v>114</v>
      </c>
      <c r="Z224" s="1" t="s">
        <v>115</v>
      </c>
      <c r="AA224" s="1" t="s">
        <v>115</v>
      </c>
      <c r="AB224" s="1" t="s">
        <v>115</v>
      </c>
      <c r="AC224" s="1" t="s">
        <v>1610</v>
      </c>
      <c r="AD224" s="2">
        <v>737800</v>
      </c>
      <c r="AE224" s="2">
        <v>0</v>
      </c>
      <c r="AF224" s="2">
        <v>0</v>
      </c>
      <c r="AG224" s="2">
        <v>0</v>
      </c>
      <c r="AH224" s="2">
        <v>0</v>
      </c>
      <c r="AI224" s="2">
        <v>0</v>
      </c>
      <c r="AJ224" s="2">
        <v>0</v>
      </c>
      <c r="AK224" s="2">
        <v>0</v>
      </c>
    </row>
    <row r="225" spans="1:37">
      <c r="A225" s="1" t="s">
        <v>100</v>
      </c>
      <c r="B225" s="1" t="s">
        <v>101</v>
      </c>
      <c r="C225" s="25">
        <v>8362144</v>
      </c>
      <c r="D225" s="1" t="s">
        <v>1603</v>
      </c>
      <c r="E225" s="1" t="s">
        <v>1220</v>
      </c>
      <c r="F225" s="1" t="s">
        <v>408</v>
      </c>
      <c r="G225" s="1" t="s">
        <v>1611</v>
      </c>
      <c r="H225" s="1" t="s">
        <v>784</v>
      </c>
      <c r="I225" s="2">
        <v>33</v>
      </c>
      <c r="J225" s="1" t="s">
        <v>200</v>
      </c>
      <c r="K225" s="1" t="s">
        <v>107</v>
      </c>
      <c r="L225" s="2">
        <v>3073.82</v>
      </c>
      <c r="M225" s="2">
        <v>240</v>
      </c>
      <c r="N225" s="18">
        <v>41680</v>
      </c>
      <c r="O225" s="18">
        <v>41959</v>
      </c>
      <c r="P225" s="18">
        <v>29437</v>
      </c>
      <c r="Q225" s="1" t="s">
        <v>122</v>
      </c>
      <c r="R225" s="1" t="s">
        <v>107</v>
      </c>
      <c r="S225" s="1" t="s">
        <v>107</v>
      </c>
      <c r="T225" s="1" t="s">
        <v>123</v>
      </c>
      <c r="U225" s="1" t="s">
        <v>1612</v>
      </c>
      <c r="V225" s="1" t="s">
        <v>1613</v>
      </c>
      <c r="W225" s="1" t="s">
        <v>112</v>
      </c>
      <c r="X225" s="1" t="s">
        <v>126</v>
      </c>
      <c r="Y225" s="1" t="s">
        <v>114</v>
      </c>
      <c r="Z225" s="1" t="s">
        <v>115</v>
      </c>
      <c r="AA225" s="1" t="s">
        <v>115</v>
      </c>
      <c r="AB225" s="1" t="s">
        <v>115</v>
      </c>
      <c r="AC225" s="1" t="s">
        <v>1614</v>
      </c>
      <c r="AD225" s="2">
        <v>737717</v>
      </c>
      <c r="AE225" s="2">
        <v>0</v>
      </c>
      <c r="AF225" s="2">
        <v>0</v>
      </c>
      <c r="AG225" s="2">
        <v>0</v>
      </c>
      <c r="AH225" s="2">
        <v>0</v>
      </c>
      <c r="AI225" s="2">
        <v>0</v>
      </c>
      <c r="AJ225" s="2">
        <v>0</v>
      </c>
      <c r="AK225" s="2">
        <v>0</v>
      </c>
    </row>
    <row r="226" spans="1:37">
      <c r="A226" s="1" t="s">
        <v>100</v>
      </c>
      <c r="B226" s="1" t="s">
        <v>101</v>
      </c>
      <c r="C226" s="25">
        <v>3671470</v>
      </c>
      <c r="D226" s="1" t="s">
        <v>942</v>
      </c>
      <c r="E226" s="1" t="s">
        <v>325</v>
      </c>
      <c r="F226" s="1" t="s">
        <v>1616</v>
      </c>
      <c r="G226" s="1" t="s">
        <v>1617</v>
      </c>
      <c r="H226" s="1" t="s">
        <v>1618</v>
      </c>
      <c r="I226" s="2">
        <v>36</v>
      </c>
      <c r="J226" s="1" t="s">
        <v>48</v>
      </c>
      <c r="K226" s="1" t="s">
        <v>1615</v>
      </c>
      <c r="L226" s="2">
        <v>3073.82</v>
      </c>
      <c r="M226" s="2">
        <v>240</v>
      </c>
      <c r="N226" s="18">
        <v>41000</v>
      </c>
      <c r="O226" s="18">
        <v>41759</v>
      </c>
      <c r="P226" s="18">
        <v>18211</v>
      </c>
      <c r="Q226" s="1" t="s">
        <v>122</v>
      </c>
      <c r="R226" s="1" t="s">
        <v>107</v>
      </c>
      <c r="S226" s="1" t="s">
        <v>107</v>
      </c>
      <c r="T226" s="1" t="s">
        <v>123</v>
      </c>
      <c r="U226" s="1" t="s">
        <v>1619</v>
      </c>
      <c r="V226" s="1" t="s">
        <v>1620</v>
      </c>
      <c r="W226" s="1" t="s">
        <v>112</v>
      </c>
      <c r="X226" s="1" t="s">
        <v>136</v>
      </c>
      <c r="Y226" s="1" t="s">
        <v>323</v>
      </c>
      <c r="Z226" s="1" t="s">
        <v>115</v>
      </c>
      <c r="AA226" s="1" t="s">
        <v>115</v>
      </c>
      <c r="AB226" s="1" t="s">
        <v>115</v>
      </c>
      <c r="AC226" s="1" t="s">
        <v>1621</v>
      </c>
      <c r="AD226" s="2">
        <v>737717</v>
      </c>
      <c r="AE226" s="2">
        <v>0</v>
      </c>
      <c r="AF226" s="2">
        <v>0</v>
      </c>
      <c r="AG226" s="2">
        <v>0</v>
      </c>
      <c r="AH226" s="2">
        <v>0</v>
      </c>
      <c r="AI226" s="2">
        <v>0</v>
      </c>
      <c r="AJ226" s="2">
        <v>0</v>
      </c>
      <c r="AK226" s="2">
        <v>0</v>
      </c>
    </row>
    <row r="227" spans="1:37">
      <c r="A227" s="1" t="s">
        <v>100</v>
      </c>
      <c r="B227" s="1" t="s">
        <v>101</v>
      </c>
      <c r="C227" s="25">
        <v>8363212</v>
      </c>
      <c r="D227" s="1" t="s">
        <v>942</v>
      </c>
      <c r="E227" s="1" t="s">
        <v>1623</v>
      </c>
      <c r="F227" s="1" t="s">
        <v>1624</v>
      </c>
      <c r="G227" s="1" t="s">
        <v>1625</v>
      </c>
      <c r="H227" s="1" t="s">
        <v>141</v>
      </c>
      <c r="I227" s="2">
        <v>36</v>
      </c>
      <c r="J227" s="1" t="s">
        <v>48</v>
      </c>
      <c r="K227" s="1" t="s">
        <v>1622</v>
      </c>
      <c r="L227" s="2">
        <v>3073.82</v>
      </c>
      <c r="M227" s="2">
        <v>240</v>
      </c>
      <c r="N227" s="18">
        <v>42122</v>
      </c>
      <c r="O227" s="18">
        <v>42308</v>
      </c>
      <c r="P227" s="18">
        <v>30220</v>
      </c>
      <c r="Q227" s="1" t="s">
        <v>497</v>
      </c>
      <c r="R227" s="1" t="s">
        <v>107</v>
      </c>
      <c r="S227" s="1" t="s">
        <v>107</v>
      </c>
      <c r="T227" s="1" t="s">
        <v>123</v>
      </c>
      <c r="U227" s="1" t="s">
        <v>1626</v>
      </c>
      <c r="V227" s="1" t="s">
        <v>1627</v>
      </c>
      <c r="W227" s="1" t="s">
        <v>112</v>
      </c>
      <c r="X227" s="1" t="s">
        <v>126</v>
      </c>
      <c r="Y227" s="1" t="s">
        <v>114</v>
      </c>
      <c r="Z227" s="1" t="s">
        <v>115</v>
      </c>
      <c r="AA227" s="1" t="s">
        <v>115</v>
      </c>
      <c r="AB227" s="1" t="s">
        <v>115</v>
      </c>
      <c r="AC227" s="1" t="s">
        <v>1628</v>
      </c>
      <c r="AD227" s="2">
        <v>737717</v>
      </c>
      <c r="AE227" s="2">
        <v>0</v>
      </c>
      <c r="AF227" s="2">
        <v>0</v>
      </c>
      <c r="AG227" s="2">
        <v>0</v>
      </c>
      <c r="AH227" s="2">
        <v>0</v>
      </c>
      <c r="AI227" s="2">
        <v>0</v>
      </c>
      <c r="AJ227" s="2">
        <v>0</v>
      </c>
      <c r="AK227" s="2">
        <v>0</v>
      </c>
    </row>
    <row r="228" spans="1:37">
      <c r="A228" s="1" t="s">
        <v>100</v>
      </c>
      <c r="B228" s="1" t="s">
        <v>101</v>
      </c>
      <c r="C228" s="25">
        <v>43896755</v>
      </c>
      <c r="D228" s="1" t="s">
        <v>942</v>
      </c>
      <c r="E228" s="1" t="s">
        <v>1630</v>
      </c>
      <c r="F228" s="1" t="s">
        <v>1631</v>
      </c>
      <c r="G228" s="1" t="s">
        <v>1632</v>
      </c>
      <c r="H228" s="1" t="s">
        <v>1633</v>
      </c>
      <c r="I228" s="2">
        <v>33</v>
      </c>
      <c r="J228" s="1" t="s">
        <v>200</v>
      </c>
      <c r="K228" s="1" t="s">
        <v>1629</v>
      </c>
      <c r="L228" s="2">
        <v>3487.32</v>
      </c>
      <c r="M228" s="2">
        <v>240</v>
      </c>
      <c r="N228" s="18">
        <v>41000</v>
      </c>
      <c r="O228" s="18">
        <v>41264</v>
      </c>
      <c r="P228" s="18">
        <v>27379</v>
      </c>
      <c r="Q228" s="1" t="s">
        <v>122</v>
      </c>
      <c r="R228" s="1" t="s">
        <v>107</v>
      </c>
      <c r="S228" s="1" t="s">
        <v>107</v>
      </c>
      <c r="T228" s="1" t="s">
        <v>109</v>
      </c>
      <c r="U228" s="1" t="s">
        <v>1634</v>
      </c>
      <c r="V228" s="1" t="s">
        <v>1635</v>
      </c>
      <c r="W228" s="1" t="s">
        <v>245</v>
      </c>
      <c r="X228" s="1" t="s">
        <v>136</v>
      </c>
      <c r="Y228" s="1" t="s">
        <v>323</v>
      </c>
      <c r="Z228" s="1" t="s">
        <v>115</v>
      </c>
      <c r="AA228" s="1" t="s">
        <v>115</v>
      </c>
      <c r="AB228" s="1" t="s">
        <v>115</v>
      </c>
      <c r="AC228" s="1" t="s">
        <v>1636</v>
      </c>
      <c r="AD228" s="2">
        <v>836957</v>
      </c>
      <c r="AE228" s="2">
        <v>0</v>
      </c>
      <c r="AF228" s="2">
        <v>0</v>
      </c>
      <c r="AG228" s="2">
        <v>0</v>
      </c>
      <c r="AH228" s="2">
        <v>0</v>
      </c>
      <c r="AI228" s="2">
        <v>0</v>
      </c>
      <c r="AJ228" s="2">
        <v>0</v>
      </c>
      <c r="AK228" s="2">
        <v>0</v>
      </c>
    </row>
    <row r="229" spans="1:37">
      <c r="A229" s="1" t="s">
        <v>100</v>
      </c>
      <c r="B229" s="1" t="s">
        <v>101</v>
      </c>
      <c r="C229" s="25">
        <v>1193320586</v>
      </c>
      <c r="D229" s="1" t="s">
        <v>488</v>
      </c>
      <c r="E229" s="1" t="s">
        <v>222</v>
      </c>
      <c r="F229" s="1" t="s">
        <v>806</v>
      </c>
      <c r="G229" s="1" t="s">
        <v>1637</v>
      </c>
      <c r="H229" s="1" t="s">
        <v>141</v>
      </c>
      <c r="I229" s="2">
        <v>36</v>
      </c>
      <c r="J229" s="1" t="s">
        <v>48</v>
      </c>
      <c r="K229" s="1" t="s">
        <v>107</v>
      </c>
      <c r="L229" s="2">
        <v>3073.82</v>
      </c>
      <c r="M229" s="2">
        <v>240</v>
      </c>
      <c r="N229" s="18">
        <v>42382</v>
      </c>
      <c r="O229" s="18">
        <v>42631</v>
      </c>
      <c r="P229" s="18">
        <v>23449</v>
      </c>
      <c r="Q229" s="1" t="s">
        <v>283</v>
      </c>
      <c r="R229" s="1" t="s">
        <v>107</v>
      </c>
      <c r="S229" s="1" t="s">
        <v>107</v>
      </c>
      <c r="T229" s="1" t="s">
        <v>123</v>
      </c>
      <c r="U229" s="1" t="s">
        <v>1638</v>
      </c>
      <c r="V229" s="1" t="s">
        <v>1639</v>
      </c>
      <c r="W229" s="1" t="s">
        <v>112</v>
      </c>
      <c r="X229" s="1" t="s">
        <v>113</v>
      </c>
      <c r="Y229" s="1" t="s">
        <v>114</v>
      </c>
      <c r="Z229" s="1" t="s">
        <v>115</v>
      </c>
      <c r="AA229" s="1" t="s">
        <v>115</v>
      </c>
      <c r="AB229" s="1" t="s">
        <v>115</v>
      </c>
      <c r="AC229" s="1" t="s">
        <v>1640</v>
      </c>
      <c r="AD229" s="2">
        <v>737717</v>
      </c>
      <c r="AE229" s="2">
        <v>0</v>
      </c>
      <c r="AF229" s="2">
        <v>0</v>
      </c>
      <c r="AG229" s="2">
        <v>0</v>
      </c>
      <c r="AH229" s="2">
        <v>0</v>
      </c>
      <c r="AI229" s="2">
        <v>0</v>
      </c>
      <c r="AJ229" s="2">
        <v>0</v>
      </c>
      <c r="AK229" s="2">
        <v>0</v>
      </c>
    </row>
    <row r="230" spans="1:37">
      <c r="A230" s="1" t="s">
        <v>100</v>
      </c>
      <c r="B230" s="1" t="s">
        <v>101</v>
      </c>
      <c r="C230" s="25">
        <v>1007225979</v>
      </c>
      <c r="D230" s="1" t="s">
        <v>488</v>
      </c>
      <c r="E230" s="1" t="s">
        <v>1642</v>
      </c>
      <c r="F230" s="1" t="s">
        <v>806</v>
      </c>
      <c r="G230" s="1" t="s">
        <v>1643</v>
      </c>
      <c r="H230" s="1" t="s">
        <v>1644</v>
      </c>
      <c r="I230" s="2">
        <v>36</v>
      </c>
      <c r="J230" s="1" t="s">
        <v>48</v>
      </c>
      <c r="K230" s="1" t="s">
        <v>1641</v>
      </c>
      <c r="L230" s="2">
        <v>2456.25</v>
      </c>
      <c r="M230" s="2">
        <v>240</v>
      </c>
      <c r="N230" s="18">
        <v>41000</v>
      </c>
      <c r="O230" s="18">
        <v>41425</v>
      </c>
      <c r="P230" s="18">
        <v>31994</v>
      </c>
      <c r="Q230" s="1" t="s">
        <v>122</v>
      </c>
      <c r="R230" s="1" t="s">
        <v>107</v>
      </c>
      <c r="S230" s="1" t="s">
        <v>107</v>
      </c>
      <c r="T230" s="1" t="s">
        <v>123</v>
      </c>
      <c r="U230" s="1" t="s">
        <v>1645</v>
      </c>
      <c r="V230" s="1" t="s">
        <v>1646</v>
      </c>
      <c r="W230" s="1" t="s">
        <v>112</v>
      </c>
      <c r="X230" s="1" t="s">
        <v>136</v>
      </c>
      <c r="Y230" s="1" t="s">
        <v>228</v>
      </c>
      <c r="Z230" s="1" t="s">
        <v>115</v>
      </c>
      <c r="AA230" s="1" t="s">
        <v>115</v>
      </c>
      <c r="AB230" s="1" t="s">
        <v>115</v>
      </c>
      <c r="AC230" s="1" t="s">
        <v>1647</v>
      </c>
      <c r="AD230" s="2">
        <v>589500</v>
      </c>
      <c r="AE230" s="2">
        <v>0</v>
      </c>
      <c r="AF230" s="2">
        <v>0</v>
      </c>
      <c r="AG230" s="2">
        <v>0</v>
      </c>
      <c r="AH230" s="2">
        <v>0</v>
      </c>
      <c r="AI230" s="2">
        <v>0</v>
      </c>
      <c r="AJ230" s="2">
        <v>0</v>
      </c>
      <c r="AK230" s="2">
        <v>0</v>
      </c>
    </row>
    <row r="231" spans="1:37">
      <c r="A231" s="1" t="s">
        <v>100</v>
      </c>
      <c r="B231" s="1" t="s">
        <v>101</v>
      </c>
      <c r="C231" s="25">
        <v>43896440</v>
      </c>
      <c r="D231" s="1" t="s">
        <v>488</v>
      </c>
      <c r="E231" s="1" t="s">
        <v>1648</v>
      </c>
      <c r="F231" s="1" t="s">
        <v>1649</v>
      </c>
      <c r="G231" s="1" t="s">
        <v>1650</v>
      </c>
      <c r="H231" s="1" t="s">
        <v>678</v>
      </c>
      <c r="I231" s="2">
        <v>2</v>
      </c>
      <c r="J231" s="1" t="s">
        <v>49</v>
      </c>
      <c r="K231" s="1" t="s">
        <v>107</v>
      </c>
      <c r="L231" s="2">
        <v>3073.82</v>
      </c>
      <c r="M231" s="2">
        <v>240</v>
      </c>
      <c r="N231" s="18">
        <v>41762</v>
      </c>
      <c r="O231" s="18">
        <v>41959</v>
      </c>
      <c r="P231" s="18">
        <v>25871</v>
      </c>
      <c r="Q231" s="1" t="s">
        <v>122</v>
      </c>
      <c r="R231" s="1" t="s">
        <v>107</v>
      </c>
      <c r="S231" s="1" t="s">
        <v>107</v>
      </c>
      <c r="T231" s="1" t="s">
        <v>109</v>
      </c>
      <c r="U231" s="1" t="s">
        <v>997</v>
      </c>
      <c r="V231" s="1" t="s">
        <v>1651</v>
      </c>
      <c r="W231" s="1" t="s">
        <v>112</v>
      </c>
      <c r="X231" s="1" t="s">
        <v>136</v>
      </c>
      <c r="Y231" s="1" t="s">
        <v>161</v>
      </c>
      <c r="Z231" s="1" t="s">
        <v>115</v>
      </c>
      <c r="AA231" s="1" t="s">
        <v>115</v>
      </c>
      <c r="AB231" s="1" t="s">
        <v>115</v>
      </c>
      <c r="AC231" s="1" t="s">
        <v>1652</v>
      </c>
      <c r="AD231" s="2">
        <v>737717</v>
      </c>
      <c r="AE231" s="2">
        <v>0</v>
      </c>
      <c r="AF231" s="2">
        <v>0</v>
      </c>
      <c r="AG231" s="2">
        <v>0</v>
      </c>
      <c r="AH231" s="2">
        <v>0</v>
      </c>
      <c r="AI231" s="2">
        <v>0</v>
      </c>
      <c r="AJ231" s="2">
        <v>0</v>
      </c>
      <c r="AK231" s="2">
        <v>0</v>
      </c>
    </row>
    <row r="232" spans="1:37">
      <c r="A232" s="1" t="s">
        <v>100</v>
      </c>
      <c r="B232" s="1" t="s">
        <v>101</v>
      </c>
      <c r="C232" s="25">
        <v>78112585</v>
      </c>
      <c r="D232" s="1" t="s">
        <v>172</v>
      </c>
      <c r="E232" s="1" t="s">
        <v>1653</v>
      </c>
      <c r="F232" s="1" t="s">
        <v>1654</v>
      </c>
      <c r="G232" s="1" t="s">
        <v>1655</v>
      </c>
      <c r="H232" s="1" t="s">
        <v>1656</v>
      </c>
      <c r="I232" s="2">
        <v>39</v>
      </c>
      <c r="J232" s="1" t="s">
        <v>441</v>
      </c>
      <c r="K232" s="1" t="s">
        <v>107</v>
      </c>
      <c r="L232" s="2">
        <v>5905.08</v>
      </c>
      <c r="M232" s="2">
        <v>240</v>
      </c>
      <c r="N232" s="18">
        <v>42710</v>
      </c>
      <c r="O232" s="18">
        <v>43465</v>
      </c>
      <c r="P232" s="18">
        <v>28498</v>
      </c>
      <c r="Q232" s="1" t="s">
        <v>1657</v>
      </c>
      <c r="R232" s="1" t="s">
        <v>107</v>
      </c>
      <c r="S232" s="1" t="s">
        <v>107</v>
      </c>
      <c r="T232" s="1" t="s">
        <v>123</v>
      </c>
      <c r="U232" s="1" t="s">
        <v>1658</v>
      </c>
      <c r="V232" s="1" t="s">
        <v>1659</v>
      </c>
      <c r="W232" s="1" t="s">
        <v>112</v>
      </c>
      <c r="X232" s="1" t="s">
        <v>286</v>
      </c>
      <c r="Y232" s="1" t="s">
        <v>114</v>
      </c>
      <c r="Z232" s="1" t="s">
        <v>115</v>
      </c>
      <c r="AA232" s="1" t="s">
        <v>115</v>
      </c>
      <c r="AB232" s="1" t="s">
        <v>115</v>
      </c>
      <c r="AC232" s="1" t="s">
        <v>1660</v>
      </c>
      <c r="AD232" s="2">
        <v>1417220</v>
      </c>
      <c r="AE232" s="2">
        <v>0</v>
      </c>
      <c r="AF232" s="2">
        <v>0</v>
      </c>
      <c r="AG232" s="2">
        <v>0</v>
      </c>
      <c r="AH232" s="2">
        <v>0</v>
      </c>
      <c r="AI232" s="2">
        <v>0</v>
      </c>
      <c r="AJ232" s="2">
        <v>0</v>
      </c>
      <c r="AK232" s="2">
        <v>0</v>
      </c>
    </row>
    <row r="233" spans="1:37">
      <c r="A233" s="1" t="s">
        <v>100</v>
      </c>
      <c r="B233" s="1" t="s">
        <v>101</v>
      </c>
      <c r="C233" s="25">
        <v>50944333</v>
      </c>
      <c r="D233" s="1" t="s">
        <v>172</v>
      </c>
      <c r="E233" s="1" t="s">
        <v>1662</v>
      </c>
      <c r="F233" s="1" t="s">
        <v>1663</v>
      </c>
      <c r="G233" s="1" t="s">
        <v>1664</v>
      </c>
      <c r="H233" s="1" t="s">
        <v>1665</v>
      </c>
      <c r="I233" s="2">
        <v>33</v>
      </c>
      <c r="J233" s="1" t="s">
        <v>200</v>
      </c>
      <c r="K233" s="1" t="s">
        <v>1661</v>
      </c>
      <c r="L233" s="2">
        <v>2916.67</v>
      </c>
      <c r="M233" s="2">
        <v>240</v>
      </c>
      <c r="N233" s="18">
        <v>41060</v>
      </c>
      <c r="O233" s="18">
        <v>41090</v>
      </c>
      <c r="P233" s="18">
        <v>28257</v>
      </c>
      <c r="Q233" s="1" t="s">
        <v>122</v>
      </c>
      <c r="R233" s="1" t="s">
        <v>107</v>
      </c>
      <c r="S233" s="1" t="s">
        <v>107</v>
      </c>
      <c r="T233" s="1" t="s">
        <v>109</v>
      </c>
      <c r="U233" s="1" t="s">
        <v>1666</v>
      </c>
      <c r="V233" s="1" t="s">
        <v>1667</v>
      </c>
      <c r="W233" s="1" t="s">
        <v>112</v>
      </c>
      <c r="X233" s="1" t="s">
        <v>126</v>
      </c>
      <c r="Y233" s="1" t="s">
        <v>228</v>
      </c>
      <c r="Z233" s="1" t="s">
        <v>115</v>
      </c>
      <c r="AA233" s="1" t="s">
        <v>115</v>
      </c>
      <c r="AB233" s="1" t="s">
        <v>115</v>
      </c>
      <c r="AC233" s="1" t="s">
        <v>1668</v>
      </c>
      <c r="AD233" s="2">
        <v>700000</v>
      </c>
      <c r="AE233" s="2">
        <v>0</v>
      </c>
      <c r="AF233" s="2">
        <v>0</v>
      </c>
      <c r="AG233" s="2">
        <v>0</v>
      </c>
      <c r="AH233" s="2">
        <v>0</v>
      </c>
      <c r="AI233" s="2">
        <v>0</v>
      </c>
      <c r="AJ233" s="2">
        <v>0</v>
      </c>
      <c r="AK233" s="2">
        <v>0</v>
      </c>
    </row>
    <row r="234" spans="1:37">
      <c r="A234" s="1" t="s">
        <v>100</v>
      </c>
      <c r="B234" s="1" t="s">
        <v>101</v>
      </c>
      <c r="C234" s="25">
        <v>10905792</v>
      </c>
      <c r="D234" s="1" t="s">
        <v>1669</v>
      </c>
      <c r="E234" s="1" t="s">
        <v>1670</v>
      </c>
      <c r="F234" s="1" t="s">
        <v>1671</v>
      </c>
      <c r="G234" s="1" t="s">
        <v>1672</v>
      </c>
      <c r="H234" s="1" t="s">
        <v>1673</v>
      </c>
      <c r="I234" s="2">
        <v>36</v>
      </c>
      <c r="J234" s="1" t="s">
        <v>48</v>
      </c>
      <c r="K234" s="1" t="s">
        <v>107</v>
      </c>
      <c r="L234" s="2">
        <v>3073.82</v>
      </c>
      <c r="M234" s="2">
        <v>240</v>
      </c>
      <c r="N234" s="18">
        <v>41314</v>
      </c>
      <c r="O234" s="18">
        <v>41759</v>
      </c>
      <c r="P234" s="18">
        <v>19530</v>
      </c>
      <c r="Q234" s="1" t="s">
        <v>122</v>
      </c>
      <c r="R234" s="1" t="s">
        <v>107</v>
      </c>
      <c r="S234" s="1" t="s">
        <v>107</v>
      </c>
      <c r="T234" s="1" t="s">
        <v>123</v>
      </c>
      <c r="U234" s="1" t="s">
        <v>1674</v>
      </c>
      <c r="V234" s="1" t="s">
        <v>1675</v>
      </c>
      <c r="W234" s="1" t="s">
        <v>112</v>
      </c>
      <c r="X234" s="1" t="s">
        <v>136</v>
      </c>
      <c r="Y234" s="1" t="s">
        <v>323</v>
      </c>
      <c r="Z234" s="1" t="s">
        <v>115</v>
      </c>
      <c r="AA234" s="1" t="s">
        <v>115</v>
      </c>
      <c r="AB234" s="1" t="s">
        <v>115</v>
      </c>
      <c r="AC234" s="1" t="s">
        <v>1676</v>
      </c>
      <c r="AD234" s="2">
        <v>737717</v>
      </c>
      <c r="AE234" s="2">
        <v>0</v>
      </c>
      <c r="AF234" s="2">
        <v>0</v>
      </c>
      <c r="AG234" s="2">
        <v>0</v>
      </c>
      <c r="AH234" s="2">
        <v>0</v>
      </c>
      <c r="AI234" s="2">
        <v>0</v>
      </c>
      <c r="AJ234" s="2">
        <v>0</v>
      </c>
      <c r="AK234" s="2">
        <v>0</v>
      </c>
    </row>
    <row r="235" spans="1:37">
      <c r="A235" s="1" t="s">
        <v>100</v>
      </c>
      <c r="B235" s="1" t="s">
        <v>101</v>
      </c>
      <c r="C235" s="25">
        <v>44120386</v>
      </c>
      <c r="D235" s="1" t="s">
        <v>1678</v>
      </c>
      <c r="E235" s="1" t="s">
        <v>155</v>
      </c>
      <c r="F235" s="1" t="s">
        <v>1679</v>
      </c>
      <c r="G235" s="1" t="s">
        <v>1680</v>
      </c>
      <c r="H235" s="1" t="s">
        <v>1681</v>
      </c>
      <c r="I235" s="2">
        <v>33</v>
      </c>
      <c r="J235" s="1" t="s">
        <v>200</v>
      </c>
      <c r="K235" s="1" t="s">
        <v>1677</v>
      </c>
      <c r="L235" s="2">
        <v>5887.68</v>
      </c>
      <c r="M235" s="2">
        <v>240</v>
      </c>
      <c r="N235" s="18">
        <v>41107</v>
      </c>
      <c r="O235" s="18">
        <v>41264</v>
      </c>
      <c r="P235" s="19"/>
      <c r="Q235" s="1" t="s">
        <v>122</v>
      </c>
      <c r="R235" s="1" t="s">
        <v>107</v>
      </c>
      <c r="S235" s="1" t="s">
        <v>107</v>
      </c>
      <c r="T235" s="1" t="s">
        <v>109</v>
      </c>
      <c r="U235" s="1" t="s">
        <v>371</v>
      </c>
      <c r="V235" s="1" t="s">
        <v>1682</v>
      </c>
      <c r="W235" s="1" t="s">
        <v>245</v>
      </c>
      <c r="X235" s="1" t="s">
        <v>126</v>
      </c>
      <c r="Y235" s="1" t="s">
        <v>153</v>
      </c>
      <c r="Z235" s="1" t="s">
        <v>115</v>
      </c>
      <c r="AA235" s="1" t="s">
        <v>115</v>
      </c>
      <c r="AB235" s="1" t="s">
        <v>115</v>
      </c>
      <c r="AC235" s="1" t="s">
        <v>1683</v>
      </c>
      <c r="AD235" s="2">
        <v>1413044</v>
      </c>
      <c r="AE235" s="2">
        <v>0</v>
      </c>
      <c r="AF235" s="2">
        <v>0</v>
      </c>
      <c r="AG235" s="2">
        <v>0</v>
      </c>
      <c r="AH235" s="2">
        <v>0</v>
      </c>
      <c r="AI235" s="2">
        <v>0</v>
      </c>
      <c r="AJ235" s="2">
        <v>0</v>
      </c>
      <c r="AK235" s="2">
        <v>0</v>
      </c>
    </row>
    <row r="236" spans="1:37">
      <c r="A236" s="1" t="s">
        <v>100</v>
      </c>
      <c r="B236" s="1" t="s">
        <v>101</v>
      </c>
      <c r="C236" s="25">
        <v>8203327</v>
      </c>
      <c r="D236" s="1" t="s">
        <v>1684</v>
      </c>
      <c r="E236" s="1" t="s">
        <v>1685</v>
      </c>
      <c r="F236" s="1" t="s">
        <v>1686</v>
      </c>
      <c r="G236" s="1" t="s">
        <v>1687</v>
      </c>
      <c r="H236" s="1" t="s">
        <v>1688</v>
      </c>
      <c r="I236" s="2">
        <v>38</v>
      </c>
      <c r="J236" s="1" t="s">
        <v>50</v>
      </c>
      <c r="K236" s="1" t="s">
        <v>107</v>
      </c>
      <c r="L236" s="2">
        <v>5211.3</v>
      </c>
      <c r="M236" s="2">
        <v>240</v>
      </c>
      <c r="N236" s="18">
        <v>42138</v>
      </c>
      <c r="O236" s="18">
        <v>42369</v>
      </c>
      <c r="P236" s="18">
        <v>28126</v>
      </c>
      <c r="Q236" s="1" t="s">
        <v>122</v>
      </c>
      <c r="R236" s="1" t="s">
        <v>107</v>
      </c>
      <c r="S236" s="1" t="s">
        <v>107</v>
      </c>
      <c r="T236" s="1" t="s">
        <v>123</v>
      </c>
      <c r="U236" s="1" t="s">
        <v>1689</v>
      </c>
      <c r="V236" s="1" t="s">
        <v>1690</v>
      </c>
      <c r="W236" s="1" t="s">
        <v>112</v>
      </c>
      <c r="X236" s="1" t="s">
        <v>126</v>
      </c>
      <c r="Y236" s="1" t="s">
        <v>114</v>
      </c>
      <c r="Z236" s="1" t="s">
        <v>115</v>
      </c>
      <c r="AA236" s="1" t="s">
        <v>115</v>
      </c>
      <c r="AB236" s="1" t="s">
        <v>115</v>
      </c>
      <c r="AC236" s="1" t="s">
        <v>1691</v>
      </c>
      <c r="AD236" s="2">
        <v>1250713</v>
      </c>
      <c r="AE236" s="2">
        <v>0</v>
      </c>
      <c r="AF236" s="2">
        <v>0</v>
      </c>
      <c r="AG236" s="2">
        <v>0</v>
      </c>
      <c r="AH236" s="2">
        <v>0</v>
      </c>
      <c r="AI236" s="2">
        <v>0</v>
      </c>
      <c r="AJ236" s="2">
        <v>0</v>
      </c>
      <c r="AK236" s="2">
        <v>0</v>
      </c>
    </row>
    <row r="237" spans="1:37">
      <c r="A237" s="1" t="s">
        <v>100</v>
      </c>
      <c r="B237" s="1" t="s">
        <v>101</v>
      </c>
      <c r="C237" s="25">
        <v>98475576</v>
      </c>
      <c r="D237" s="1" t="s">
        <v>1692</v>
      </c>
      <c r="E237" s="1" t="s">
        <v>577</v>
      </c>
      <c r="F237" s="1" t="s">
        <v>369</v>
      </c>
      <c r="G237" s="1" t="s">
        <v>1693</v>
      </c>
      <c r="H237" s="1" t="s">
        <v>141</v>
      </c>
      <c r="I237" s="2">
        <v>36</v>
      </c>
      <c r="J237" s="1" t="s">
        <v>48</v>
      </c>
      <c r="K237" s="1" t="s">
        <v>107</v>
      </c>
      <c r="L237" s="2">
        <v>3073.82</v>
      </c>
      <c r="M237" s="2">
        <v>240</v>
      </c>
      <c r="N237" s="18">
        <v>42382</v>
      </c>
      <c r="O237" s="18">
        <v>42389</v>
      </c>
      <c r="P237" s="18">
        <v>23817</v>
      </c>
      <c r="Q237" s="1" t="s">
        <v>1694</v>
      </c>
      <c r="R237" s="1" t="s">
        <v>107</v>
      </c>
      <c r="S237" s="1" t="s">
        <v>107</v>
      </c>
      <c r="T237" s="1" t="s">
        <v>123</v>
      </c>
      <c r="U237" s="1" t="s">
        <v>1695</v>
      </c>
      <c r="V237" s="1" t="s">
        <v>1696</v>
      </c>
      <c r="W237" s="1" t="s">
        <v>112</v>
      </c>
      <c r="X237" s="1" t="s">
        <v>286</v>
      </c>
      <c r="Y237" s="1" t="s">
        <v>161</v>
      </c>
      <c r="Z237" s="1" t="s">
        <v>115</v>
      </c>
      <c r="AA237" s="1" t="s">
        <v>115</v>
      </c>
      <c r="AB237" s="1" t="s">
        <v>115</v>
      </c>
      <c r="AC237" s="1" t="s">
        <v>1697</v>
      </c>
      <c r="AD237" s="2">
        <v>737717</v>
      </c>
      <c r="AE237" s="2">
        <v>0</v>
      </c>
      <c r="AF237" s="2">
        <v>0</v>
      </c>
      <c r="AG237" s="2">
        <v>0</v>
      </c>
      <c r="AH237" s="2">
        <v>0</v>
      </c>
      <c r="AI237" s="2">
        <v>0</v>
      </c>
      <c r="AJ237" s="2">
        <v>0</v>
      </c>
      <c r="AK237" s="2">
        <v>0</v>
      </c>
    </row>
    <row r="238" spans="1:37">
      <c r="A238" s="1" t="s">
        <v>100</v>
      </c>
      <c r="B238" s="1" t="s">
        <v>101</v>
      </c>
      <c r="C238" s="25">
        <v>1003291017</v>
      </c>
      <c r="D238" s="1" t="s">
        <v>1699</v>
      </c>
      <c r="E238" s="1" t="s">
        <v>272</v>
      </c>
      <c r="F238" s="1" t="s">
        <v>1700</v>
      </c>
      <c r="G238" s="1" t="s">
        <v>1701</v>
      </c>
      <c r="H238" s="1" t="s">
        <v>1702</v>
      </c>
      <c r="I238" s="2">
        <v>2</v>
      </c>
      <c r="J238" s="1" t="s">
        <v>49</v>
      </c>
      <c r="K238" s="1" t="s">
        <v>1698</v>
      </c>
      <c r="L238" s="2">
        <v>2456.25</v>
      </c>
      <c r="M238" s="2">
        <v>240</v>
      </c>
      <c r="N238" s="18">
        <v>41000</v>
      </c>
      <c r="O238" s="18">
        <v>41226</v>
      </c>
      <c r="P238" s="18">
        <v>32447</v>
      </c>
      <c r="Q238" s="1" t="s">
        <v>122</v>
      </c>
      <c r="R238" s="1" t="s">
        <v>107</v>
      </c>
      <c r="S238" s="1" t="s">
        <v>107</v>
      </c>
      <c r="T238" s="1" t="s">
        <v>109</v>
      </c>
      <c r="U238" s="1" t="s">
        <v>966</v>
      </c>
      <c r="V238" s="1" t="s">
        <v>1703</v>
      </c>
      <c r="W238" s="1" t="s">
        <v>112</v>
      </c>
      <c r="X238" s="1" t="s">
        <v>136</v>
      </c>
      <c r="Y238" s="1" t="s">
        <v>323</v>
      </c>
      <c r="Z238" s="1" t="s">
        <v>115</v>
      </c>
      <c r="AA238" s="1" t="s">
        <v>115</v>
      </c>
      <c r="AB238" s="1" t="s">
        <v>115</v>
      </c>
      <c r="AC238" s="1" t="s">
        <v>1704</v>
      </c>
      <c r="AD238" s="2">
        <v>589500</v>
      </c>
      <c r="AE238" s="2">
        <v>0</v>
      </c>
      <c r="AF238" s="2">
        <v>0</v>
      </c>
      <c r="AG238" s="2">
        <v>0</v>
      </c>
      <c r="AH238" s="2">
        <v>0</v>
      </c>
      <c r="AI238" s="2">
        <v>0</v>
      </c>
      <c r="AJ238" s="2">
        <v>0</v>
      </c>
      <c r="AK238" s="2">
        <v>0</v>
      </c>
    </row>
    <row r="239" spans="1:37">
      <c r="A239" s="1" t="s">
        <v>100</v>
      </c>
      <c r="B239" s="1" t="s">
        <v>101</v>
      </c>
      <c r="C239" s="25">
        <v>1007515944</v>
      </c>
      <c r="D239" s="1" t="s">
        <v>280</v>
      </c>
      <c r="E239" s="1" t="s">
        <v>264</v>
      </c>
      <c r="F239" s="1" t="s">
        <v>281</v>
      </c>
      <c r="G239" s="1" t="s">
        <v>1705</v>
      </c>
      <c r="H239" s="1" t="s">
        <v>141</v>
      </c>
      <c r="I239" s="2">
        <v>36</v>
      </c>
      <c r="J239" s="1" t="s">
        <v>48</v>
      </c>
      <c r="K239" s="1" t="s">
        <v>107</v>
      </c>
      <c r="L239" s="2">
        <v>3073.82</v>
      </c>
      <c r="M239" s="2">
        <v>240</v>
      </c>
      <c r="N239" s="18">
        <v>42382</v>
      </c>
      <c r="O239" s="18">
        <v>42457</v>
      </c>
      <c r="P239" s="18">
        <v>34092</v>
      </c>
      <c r="Q239" s="1" t="s">
        <v>386</v>
      </c>
      <c r="R239" s="1" t="s">
        <v>107</v>
      </c>
      <c r="S239" s="1" t="s">
        <v>107</v>
      </c>
      <c r="T239" s="1" t="s">
        <v>123</v>
      </c>
      <c r="U239" s="1" t="s">
        <v>1706</v>
      </c>
      <c r="V239" s="1" t="s">
        <v>1707</v>
      </c>
      <c r="W239" s="1" t="s">
        <v>112</v>
      </c>
      <c r="X239" s="1" t="s">
        <v>113</v>
      </c>
      <c r="Y239" s="1" t="s">
        <v>114</v>
      </c>
      <c r="Z239" s="1" t="s">
        <v>115</v>
      </c>
      <c r="AA239" s="1" t="s">
        <v>115</v>
      </c>
      <c r="AB239" s="1" t="s">
        <v>115</v>
      </c>
      <c r="AC239" s="1" t="s">
        <v>1708</v>
      </c>
      <c r="AD239" s="2">
        <v>737717</v>
      </c>
      <c r="AE239" s="2">
        <v>0</v>
      </c>
      <c r="AF239" s="2">
        <v>0</v>
      </c>
      <c r="AG239" s="2">
        <v>0</v>
      </c>
      <c r="AH239" s="2">
        <v>0</v>
      </c>
      <c r="AI239" s="2">
        <v>0</v>
      </c>
      <c r="AJ239" s="2">
        <v>0</v>
      </c>
      <c r="AK239" s="2">
        <v>0</v>
      </c>
    </row>
    <row r="240" spans="1:37">
      <c r="A240" s="1" t="s">
        <v>100</v>
      </c>
      <c r="B240" s="1" t="s">
        <v>101</v>
      </c>
      <c r="C240" s="25">
        <v>98475378</v>
      </c>
      <c r="D240" s="1" t="s">
        <v>1584</v>
      </c>
      <c r="E240" s="1" t="s">
        <v>1464</v>
      </c>
      <c r="F240" s="1" t="s">
        <v>806</v>
      </c>
      <c r="G240" s="1" t="s">
        <v>1709</v>
      </c>
      <c r="H240" s="1" t="s">
        <v>320</v>
      </c>
      <c r="I240" s="2">
        <v>36</v>
      </c>
      <c r="J240" s="1" t="s">
        <v>48</v>
      </c>
      <c r="K240" s="1" t="s">
        <v>107</v>
      </c>
      <c r="L240" s="2">
        <v>3073.82</v>
      </c>
      <c r="M240" s="2">
        <v>240</v>
      </c>
      <c r="N240" s="18">
        <v>41314</v>
      </c>
      <c r="O240" s="18">
        <v>42114</v>
      </c>
      <c r="P240" s="18">
        <v>23039</v>
      </c>
      <c r="Q240" s="1" t="s">
        <v>122</v>
      </c>
      <c r="R240" s="1" t="s">
        <v>107</v>
      </c>
      <c r="S240" s="1" t="s">
        <v>107</v>
      </c>
      <c r="T240" s="1" t="s">
        <v>123</v>
      </c>
      <c r="U240" s="1" t="s">
        <v>1710</v>
      </c>
      <c r="V240" s="1" t="s">
        <v>1711</v>
      </c>
      <c r="W240" s="1" t="s">
        <v>112</v>
      </c>
      <c r="X240" s="1" t="s">
        <v>126</v>
      </c>
      <c r="Y240" s="1" t="s">
        <v>153</v>
      </c>
      <c r="Z240" s="1" t="s">
        <v>115</v>
      </c>
      <c r="AA240" s="1" t="s">
        <v>115</v>
      </c>
      <c r="AB240" s="1" t="s">
        <v>115</v>
      </c>
      <c r="AC240" s="1" t="s">
        <v>1712</v>
      </c>
      <c r="AD240" s="2">
        <v>737717</v>
      </c>
      <c r="AE240" s="2">
        <v>0</v>
      </c>
      <c r="AF240" s="2">
        <v>0</v>
      </c>
      <c r="AG240" s="2">
        <v>0</v>
      </c>
      <c r="AH240" s="2">
        <v>0</v>
      </c>
      <c r="AI240" s="2">
        <v>0</v>
      </c>
      <c r="AJ240" s="2">
        <v>0</v>
      </c>
      <c r="AK240" s="2">
        <v>0</v>
      </c>
    </row>
    <row r="241" spans="1:37">
      <c r="A241" s="1" t="s">
        <v>100</v>
      </c>
      <c r="B241" s="1" t="s">
        <v>101</v>
      </c>
      <c r="C241" s="25">
        <v>70543141</v>
      </c>
      <c r="D241" s="1" t="s">
        <v>1500</v>
      </c>
      <c r="E241" s="1" t="s">
        <v>222</v>
      </c>
      <c r="F241" s="1" t="s">
        <v>1713</v>
      </c>
      <c r="G241" s="1" t="s">
        <v>32</v>
      </c>
      <c r="H241" s="1" t="s">
        <v>234</v>
      </c>
      <c r="I241" s="2">
        <v>2</v>
      </c>
      <c r="J241" s="1" t="s">
        <v>49</v>
      </c>
      <c r="K241" s="1" t="s">
        <v>107</v>
      </c>
      <c r="L241" s="2">
        <v>3657.51</v>
      </c>
      <c r="M241" s="2">
        <v>240</v>
      </c>
      <c r="N241" s="18">
        <v>43840</v>
      </c>
      <c r="O241" s="19"/>
      <c r="P241" s="18">
        <v>31233</v>
      </c>
      <c r="Q241" s="1" t="s">
        <v>1714</v>
      </c>
      <c r="R241" s="1" t="s">
        <v>107</v>
      </c>
      <c r="S241" s="1" t="s">
        <v>107</v>
      </c>
      <c r="T241" s="1" t="s">
        <v>123</v>
      </c>
      <c r="U241" s="1" t="s">
        <v>1715</v>
      </c>
      <c r="V241" s="1" t="s">
        <v>1716</v>
      </c>
      <c r="W241" s="1" t="s">
        <v>112</v>
      </c>
      <c r="X241" s="1" t="s">
        <v>113</v>
      </c>
      <c r="Y241" s="1" t="s">
        <v>228</v>
      </c>
      <c r="Z241" s="1" t="s">
        <v>115</v>
      </c>
      <c r="AA241" s="1" t="s">
        <v>115</v>
      </c>
      <c r="AB241" s="1" t="s">
        <v>115</v>
      </c>
      <c r="AC241" s="1" t="s">
        <v>1717</v>
      </c>
      <c r="AD241" s="2">
        <v>877803</v>
      </c>
      <c r="AE241" s="2">
        <v>0</v>
      </c>
      <c r="AF241" s="2">
        <v>0</v>
      </c>
      <c r="AG241" s="2">
        <v>0</v>
      </c>
      <c r="AH241" s="2">
        <v>0</v>
      </c>
      <c r="AI241" s="2">
        <v>0</v>
      </c>
      <c r="AJ241" s="2">
        <v>0</v>
      </c>
      <c r="AK241" s="2">
        <v>0</v>
      </c>
    </row>
    <row r="242" spans="1:37">
      <c r="A242" s="1" t="s">
        <v>100</v>
      </c>
      <c r="B242" s="1" t="s">
        <v>101</v>
      </c>
      <c r="C242" s="25">
        <v>3958191</v>
      </c>
      <c r="D242" s="1" t="s">
        <v>1500</v>
      </c>
      <c r="E242" s="1" t="s">
        <v>1670</v>
      </c>
      <c r="F242" s="1" t="s">
        <v>1129</v>
      </c>
      <c r="G242" s="1" t="s">
        <v>52</v>
      </c>
      <c r="H242" s="1" t="s">
        <v>1656</v>
      </c>
      <c r="I242" s="2">
        <v>39</v>
      </c>
      <c r="J242" s="1" t="s">
        <v>441</v>
      </c>
      <c r="K242" s="1" t="s">
        <v>107</v>
      </c>
      <c r="L242" s="2">
        <v>6625</v>
      </c>
      <c r="M242" s="2">
        <v>240</v>
      </c>
      <c r="N242" s="18">
        <v>43859</v>
      </c>
      <c r="O242" s="19"/>
      <c r="P242" s="18">
        <v>18648</v>
      </c>
      <c r="Q242" s="1" t="s">
        <v>122</v>
      </c>
      <c r="R242" s="1" t="s">
        <v>107</v>
      </c>
      <c r="S242" s="1" t="s">
        <v>107</v>
      </c>
      <c r="T242" s="1" t="s">
        <v>123</v>
      </c>
      <c r="U242" s="1" t="s">
        <v>1718</v>
      </c>
      <c r="V242" s="1" t="s">
        <v>1719</v>
      </c>
      <c r="W242" s="1" t="s">
        <v>112</v>
      </c>
      <c r="X242" s="1" t="s">
        <v>332</v>
      </c>
      <c r="Y242" s="1" t="s">
        <v>127</v>
      </c>
      <c r="Z242" s="1" t="s">
        <v>115</v>
      </c>
      <c r="AA242" s="1" t="s">
        <v>115</v>
      </c>
      <c r="AB242" s="1" t="s">
        <v>115</v>
      </c>
      <c r="AC242" s="1" t="s">
        <v>1720</v>
      </c>
      <c r="AD242" s="2">
        <v>1590000</v>
      </c>
      <c r="AE242" s="2">
        <v>0</v>
      </c>
      <c r="AF242" s="2">
        <v>0</v>
      </c>
      <c r="AG242" s="2">
        <v>0</v>
      </c>
      <c r="AH242" s="2">
        <v>0</v>
      </c>
      <c r="AI242" s="2">
        <v>0</v>
      </c>
      <c r="AJ242" s="2">
        <v>0</v>
      </c>
      <c r="AK242" s="2">
        <v>0</v>
      </c>
    </row>
    <row r="243" spans="1:37">
      <c r="A243" s="1" t="s">
        <v>100</v>
      </c>
      <c r="B243" s="1" t="s">
        <v>101</v>
      </c>
      <c r="C243" s="25">
        <v>22246646</v>
      </c>
      <c r="D243" s="1" t="s">
        <v>1500</v>
      </c>
      <c r="E243" s="1" t="s">
        <v>1207</v>
      </c>
      <c r="F243" s="1" t="s">
        <v>845</v>
      </c>
      <c r="G243" s="1" t="s">
        <v>1721</v>
      </c>
      <c r="H243" s="1" t="s">
        <v>182</v>
      </c>
      <c r="I243" s="2">
        <v>33</v>
      </c>
      <c r="J243" s="1" t="s">
        <v>200</v>
      </c>
      <c r="K243" s="1" t="s">
        <v>107</v>
      </c>
      <c r="L243" s="2">
        <v>3235.83</v>
      </c>
      <c r="M243" s="2">
        <v>240</v>
      </c>
      <c r="N243" s="18">
        <v>41136</v>
      </c>
      <c r="O243" s="18">
        <v>41258</v>
      </c>
      <c r="P243" s="18">
        <v>29856</v>
      </c>
      <c r="Q243" s="1" t="s">
        <v>122</v>
      </c>
      <c r="R243" s="1" t="s">
        <v>107</v>
      </c>
      <c r="S243" s="1" t="s">
        <v>107</v>
      </c>
      <c r="T243" s="1" t="s">
        <v>109</v>
      </c>
      <c r="U243" s="1" t="s">
        <v>1722</v>
      </c>
      <c r="V243" s="1" t="s">
        <v>1723</v>
      </c>
      <c r="W243" s="1" t="s">
        <v>112</v>
      </c>
      <c r="X243" s="1" t="s">
        <v>126</v>
      </c>
      <c r="Y243" s="1" t="s">
        <v>153</v>
      </c>
      <c r="Z243" s="1" t="s">
        <v>115</v>
      </c>
      <c r="AA243" s="1" t="s">
        <v>115</v>
      </c>
      <c r="AB243" s="1" t="s">
        <v>115</v>
      </c>
      <c r="AC243" s="1" t="s">
        <v>1724</v>
      </c>
      <c r="AD243" s="2">
        <v>776600</v>
      </c>
      <c r="AE243" s="2">
        <v>0</v>
      </c>
      <c r="AF243" s="2">
        <v>0</v>
      </c>
      <c r="AG243" s="2">
        <v>0</v>
      </c>
      <c r="AH243" s="2">
        <v>0</v>
      </c>
      <c r="AI243" s="2">
        <v>0</v>
      </c>
      <c r="AJ243" s="2">
        <v>0</v>
      </c>
      <c r="AK243" s="2">
        <v>0</v>
      </c>
    </row>
    <row r="244" spans="1:37">
      <c r="A244" s="1" t="s">
        <v>100</v>
      </c>
      <c r="B244" s="1" t="s">
        <v>101</v>
      </c>
      <c r="C244" s="25">
        <v>8364071</v>
      </c>
      <c r="D244" s="1" t="s">
        <v>1500</v>
      </c>
      <c r="E244" s="1" t="s">
        <v>1207</v>
      </c>
      <c r="F244" s="1" t="s">
        <v>1725</v>
      </c>
      <c r="G244" s="1" t="s">
        <v>1726</v>
      </c>
      <c r="H244" s="1" t="s">
        <v>141</v>
      </c>
      <c r="I244" s="2">
        <v>36</v>
      </c>
      <c r="J244" s="1" t="s">
        <v>48</v>
      </c>
      <c r="K244" s="1" t="s">
        <v>107</v>
      </c>
      <c r="L244" s="2">
        <v>3073.82</v>
      </c>
      <c r="M244" s="2">
        <v>240</v>
      </c>
      <c r="N244" s="18">
        <v>41830</v>
      </c>
      <c r="O244" s="18">
        <v>42114</v>
      </c>
      <c r="P244" s="18">
        <v>29180</v>
      </c>
      <c r="Q244" s="1" t="s">
        <v>122</v>
      </c>
      <c r="R244" s="1" t="s">
        <v>107</v>
      </c>
      <c r="S244" s="1" t="s">
        <v>107</v>
      </c>
      <c r="T244" s="1" t="s">
        <v>123</v>
      </c>
      <c r="U244" s="1" t="s">
        <v>371</v>
      </c>
      <c r="V244" s="1" t="s">
        <v>1727</v>
      </c>
      <c r="W244" s="1" t="s">
        <v>112</v>
      </c>
      <c r="X244" s="1" t="s">
        <v>136</v>
      </c>
      <c r="Y244" s="1" t="s">
        <v>114</v>
      </c>
      <c r="Z244" s="1" t="s">
        <v>115</v>
      </c>
      <c r="AA244" s="1" t="s">
        <v>115</v>
      </c>
      <c r="AB244" s="1" t="s">
        <v>115</v>
      </c>
      <c r="AC244" s="1" t="s">
        <v>1728</v>
      </c>
      <c r="AD244" s="2">
        <v>737717</v>
      </c>
      <c r="AE244" s="2">
        <v>0</v>
      </c>
      <c r="AF244" s="2">
        <v>0</v>
      </c>
      <c r="AG244" s="2">
        <v>0</v>
      </c>
      <c r="AH244" s="2">
        <v>0</v>
      </c>
      <c r="AI244" s="2">
        <v>0</v>
      </c>
      <c r="AJ244" s="2">
        <v>0</v>
      </c>
      <c r="AK244" s="2">
        <v>0</v>
      </c>
    </row>
    <row r="245" spans="1:37">
      <c r="A245" s="1" t="s">
        <v>100</v>
      </c>
      <c r="B245" s="1" t="s">
        <v>101</v>
      </c>
      <c r="C245" s="25">
        <v>44120301</v>
      </c>
      <c r="D245" s="1" t="s">
        <v>1500</v>
      </c>
      <c r="E245" s="1" t="s">
        <v>383</v>
      </c>
      <c r="F245" s="1" t="s">
        <v>622</v>
      </c>
      <c r="G245" s="1" t="s">
        <v>1729</v>
      </c>
      <c r="H245" s="1" t="s">
        <v>895</v>
      </c>
      <c r="I245" s="2">
        <v>2</v>
      </c>
      <c r="J245" s="1" t="s">
        <v>49</v>
      </c>
      <c r="K245" s="1" t="s">
        <v>107</v>
      </c>
      <c r="L245" s="2">
        <v>3073.82</v>
      </c>
      <c r="M245" s="2">
        <v>240</v>
      </c>
      <c r="N245" s="18">
        <v>41673</v>
      </c>
      <c r="O245" s="18">
        <v>41882</v>
      </c>
      <c r="P245" s="18">
        <v>31207</v>
      </c>
      <c r="Q245" s="1" t="s">
        <v>122</v>
      </c>
      <c r="R245" s="1" t="s">
        <v>107</v>
      </c>
      <c r="S245" s="1" t="s">
        <v>107</v>
      </c>
      <c r="T245" s="1" t="s">
        <v>109</v>
      </c>
      <c r="U245" s="1" t="s">
        <v>1730</v>
      </c>
      <c r="V245" s="1" t="s">
        <v>1731</v>
      </c>
      <c r="W245" s="1" t="s">
        <v>112</v>
      </c>
      <c r="X245" s="1" t="s">
        <v>126</v>
      </c>
      <c r="Y245" s="1" t="s">
        <v>153</v>
      </c>
      <c r="Z245" s="1" t="s">
        <v>115</v>
      </c>
      <c r="AA245" s="1" t="s">
        <v>115</v>
      </c>
      <c r="AB245" s="1" t="s">
        <v>115</v>
      </c>
      <c r="AC245" s="1" t="s">
        <v>1732</v>
      </c>
      <c r="AD245" s="2">
        <v>737717</v>
      </c>
      <c r="AE245" s="2">
        <v>0</v>
      </c>
      <c r="AF245" s="2">
        <v>0</v>
      </c>
      <c r="AG245" s="2">
        <v>0</v>
      </c>
      <c r="AH245" s="2">
        <v>0</v>
      </c>
      <c r="AI245" s="2">
        <v>0</v>
      </c>
      <c r="AJ245" s="2">
        <v>0</v>
      </c>
      <c r="AK245" s="2">
        <v>0</v>
      </c>
    </row>
    <row r="246" spans="1:37">
      <c r="A246" s="1" t="s">
        <v>100</v>
      </c>
      <c r="B246" s="1" t="s">
        <v>101</v>
      </c>
      <c r="C246" s="25">
        <v>43897636</v>
      </c>
      <c r="D246" s="1" t="s">
        <v>1733</v>
      </c>
      <c r="E246" s="1" t="s">
        <v>913</v>
      </c>
      <c r="F246" s="1" t="s">
        <v>1734</v>
      </c>
      <c r="G246" s="1" t="s">
        <v>1735</v>
      </c>
      <c r="H246" s="1" t="s">
        <v>410</v>
      </c>
      <c r="I246" s="2">
        <v>33</v>
      </c>
      <c r="J246" s="1" t="s">
        <v>200</v>
      </c>
      <c r="K246" s="1" t="s">
        <v>107</v>
      </c>
      <c r="L246" s="2">
        <v>3790.75</v>
      </c>
      <c r="M246" s="2">
        <v>240</v>
      </c>
      <c r="N246" s="18">
        <v>41806</v>
      </c>
      <c r="O246" s="18">
        <v>41882</v>
      </c>
      <c r="P246" s="18">
        <v>30092</v>
      </c>
      <c r="Q246" s="1" t="s">
        <v>1736</v>
      </c>
      <c r="R246" s="1" t="s">
        <v>107</v>
      </c>
      <c r="S246" s="1" t="s">
        <v>107</v>
      </c>
      <c r="T246" s="1" t="s">
        <v>109</v>
      </c>
      <c r="U246" s="1" t="s">
        <v>1737</v>
      </c>
      <c r="V246" s="1" t="s">
        <v>1738</v>
      </c>
      <c r="W246" s="1" t="s">
        <v>112</v>
      </c>
      <c r="X246" s="1" t="s">
        <v>126</v>
      </c>
      <c r="Y246" s="1" t="s">
        <v>114</v>
      </c>
      <c r="Z246" s="1" t="s">
        <v>115</v>
      </c>
      <c r="AA246" s="1" t="s">
        <v>115</v>
      </c>
      <c r="AB246" s="1" t="s">
        <v>115</v>
      </c>
      <c r="AC246" s="1" t="s">
        <v>1739</v>
      </c>
      <c r="AD246" s="2">
        <v>909780</v>
      </c>
      <c r="AE246" s="2">
        <v>0</v>
      </c>
      <c r="AF246" s="2">
        <v>0</v>
      </c>
      <c r="AG246" s="2">
        <v>0</v>
      </c>
      <c r="AH246" s="2">
        <v>0</v>
      </c>
      <c r="AI246" s="2">
        <v>0</v>
      </c>
      <c r="AJ246" s="2">
        <v>0</v>
      </c>
      <c r="AK246" s="2">
        <v>0</v>
      </c>
    </row>
    <row r="247" spans="1:37">
      <c r="A247" s="1" t="s">
        <v>100</v>
      </c>
      <c r="B247" s="1" t="s">
        <v>101</v>
      </c>
      <c r="C247" s="25">
        <v>43898221</v>
      </c>
      <c r="D247" s="1" t="s">
        <v>1733</v>
      </c>
      <c r="E247" s="1" t="s">
        <v>1740</v>
      </c>
      <c r="F247" s="1" t="s">
        <v>1335</v>
      </c>
      <c r="G247" s="1" t="s">
        <v>1741</v>
      </c>
      <c r="H247" s="1" t="s">
        <v>1742</v>
      </c>
      <c r="I247" s="2">
        <v>33</v>
      </c>
      <c r="J247" s="1" t="s">
        <v>200</v>
      </c>
      <c r="K247" s="1" t="s">
        <v>107</v>
      </c>
      <c r="L247" s="2">
        <v>5548.44</v>
      </c>
      <c r="M247" s="2">
        <v>240</v>
      </c>
      <c r="N247" s="18">
        <v>41415</v>
      </c>
      <c r="O247" s="18">
        <v>41638</v>
      </c>
      <c r="P247" s="18">
        <v>30528</v>
      </c>
      <c r="Q247" s="1" t="s">
        <v>122</v>
      </c>
      <c r="R247" s="1" t="s">
        <v>107</v>
      </c>
      <c r="S247" s="1" t="s">
        <v>107</v>
      </c>
      <c r="T247" s="1" t="s">
        <v>109</v>
      </c>
      <c r="U247" s="1" t="s">
        <v>1743</v>
      </c>
      <c r="V247" s="1" t="s">
        <v>1744</v>
      </c>
      <c r="W247" s="1" t="s">
        <v>112</v>
      </c>
      <c r="X247" s="1" t="s">
        <v>126</v>
      </c>
      <c r="Y247" s="1" t="s">
        <v>153</v>
      </c>
      <c r="Z247" s="1" t="s">
        <v>115</v>
      </c>
      <c r="AA247" s="1" t="s">
        <v>115</v>
      </c>
      <c r="AB247" s="1" t="s">
        <v>115</v>
      </c>
      <c r="AC247" s="1" t="s">
        <v>1745</v>
      </c>
      <c r="AD247" s="2">
        <v>1331626</v>
      </c>
      <c r="AE247" s="2">
        <v>0</v>
      </c>
      <c r="AF247" s="2">
        <v>0</v>
      </c>
      <c r="AG247" s="2">
        <v>0</v>
      </c>
      <c r="AH247" s="2">
        <v>0</v>
      </c>
      <c r="AI247" s="2">
        <v>0</v>
      </c>
      <c r="AJ247" s="2">
        <v>0</v>
      </c>
      <c r="AK247" s="2">
        <v>0</v>
      </c>
    </row>
    <row r="248" spans="1:37">
      <c r="A248" s="1" t="s">
        <v>100</v>
      </c>
      <c r="B248" s="1" t="s">
        <v>101</v>
      </c>
      <c r="C248" s="25">
        <v>66843503</v>
      </c>
      <c r="D248" s="1" t="s">
        <v>1747</v>
      </c>
      <c r="E248" s="1" t="s">
        <v>446</v>
      </c>
      <c r="F248" s="1" t="s">
        <v>564</v>
      </c>
      <c r="G248" s="1" t="s">
        <v>1748</v>
      </c>
      <c r="H248" s="1" t="s">
        <v>353</v>
      </c>
      <c r="I248" s="2">
        <v>2</v>
      </c>
      <c r="J248" s="1" t="s">
        <v>49</v>
      </c>
      <c r="K248" s="1" t="s">
        <v>1746</v>
      </c>
      <c r="L248" s="2">
        <v>2456.25</v>
      </c>
      <c r="M248" s="2">
        <v>240</v>
      </c>
      <c r="N248" s="18">
        <v>41384</v>
      </c>
      <c r="O248" s="18">
        <v>41638</v>
      </c>
      <c r="P248" s="18">
        <v>25864</v>
      </c>
      <c r="Q248" s="1" t="s">
        <v>209</v>
      </c>
      <c r="R248" s="1" t="s">
        <v>107</v>
      </c>
      <c r="S248" s="1" t="s">
        <v>107</v>
      </c>
      <c r="T248" s="1" t="s">
        <v>109</v>
      </c>
      <c r="U248" s="1" t="s">
        <v>1749</v>
      </c>
      <c r="V248" s="1" t="s">
        <v>1750</v>
      </c>
      <c r="W248" s="1" t="s">
        <v>112</v>
      </c>
      <c r="X248" s="1" t="s">
        <v>126</v>
      </c>
      <c r="Y248" s="1" t="s">
        <v>228</v>
      </c>
      <c r="Z248" s="1" t="s">
        <v>115</v>
      </c>
      <c r="AA248" s="1" t="s">
        <v>115</v>
      </c>
      <c r="AB248" s="1" t="s">
        <v>115</v>
      </c>
      <c r="AC248" s="1" t="s">
        <v>1751</v>
      </c>
      <c r="AD248" s="2">
        <v>589500</v>
      </c>
      <c r="AE248" s="2">
        <v>0</v>
      </c>
      <c r="AF248" s="2">
        <v>0</v>
      </c>
      <c r="AG248" s="2">
        <v>0</v>
      </c>
      <c r="AH248" s="2">
        <v>0</v>
      </c>
      <c r="AI248" s="2">
        <v>0</v>
      </c>
      <c r="AJ248" s="2">
        <v>0</v>
      </c>
      <c r="AK248" s="2">
        <v>0</v>
      </c>
    </row>
    <row r="249" spans="1:37">
      <c r="A249" s="1" t="s">
        <v>100</v>
      </c>
      <c r="B249" s="1" t="s">
        <v>101</v>
      </c>
      <c r="C249" s="25">
        <v>43895721</v>
      </c>
      <c r="D249" s="1" t="s">
        <v>557</v>
      </c>
      <c r="E249" s="1" t="s">
        <v>1752</v>
      </c>
      <c r="F249" s="1" t="s">
        <v>1753</v>
      </c>
      <c r="G249" s="1" t="s">
        <v>1754</v>
      </c>
      <c r="H249" s="1" t="s">
        <v>234</v>
      </c>
      <c r="I249" s="2">
        <v>2</v>
      </c>
      <c r="J249" s="1" t="s">
        <v>49</v>
      </c>
      <c r="K249" s="1" t="s">
        <v>107</v>
      </c>
      <c r="L249" s="2">
        <v>3073.82</v>
      </c>
      <c r="M249" s="2">
        <v>240</v>
      </c>
      <c r="N249" s="18">
        <v>42382</v>
      </c>
      <c r="O249" s="18">
        <v>42692</v>
      </c>
      <c r="P249" s="18">
        <v>27873</v>
      </c>
      <c r="Q249" s="1" t="s">
        <v>989</v>
      </c>
      <c r="R249" s="1" t="s">
        <v>107</v>
      </c>
      <c r="S249" s="1" t="s">
        <v>107</v>
      </c>
      <c r="T249" s="1" t="s">
        <v>109</v>
      </c>
      <c r="U249" s="1" t="s">
        <v>1755</v>
      </c>
      <c r="V249" s="1" t="s">
        <v>1756</v>
      </c>
      <c r="W249" s="1" t="s">
        <v>112</v>
      </c>
      <c r="X249" s="1" t="s">
        <v>113</v>
      </c>
      <c r="Y249" s="1" t="s">
        <v>114</v>
      </c>
      <c r="Z249" s="1" t="s">
        <v>115</v>
      </c>
      <c r="AA249" s="1" t="s">
        <v>115</v>
      </c>
      <c r="AB249" s="1" t="s">
        <v>115</v>
      </c>
      <c r="AC249" s="1" t="s">
        <v>1757</v>
      </c>
      <c r="AD249" s="2">
        <v>737717</v>
      </c>
      <c r="AE249" s="2">
        <v>0</v>
      </c>
      <c r="AF249" s="2">
        <v>0</v>
      </c>
      <c r="AG249" s="2">
        <v>0</v>
      </c>
      <c r="AH249" s="2">
        <v>0</v>
      </c>
      <c r="AI249" s="2">
        <v>0</v>
      </c>
      <c r="AJ249" s="2">
        <v>0</v>
      </c>
      <c r="AK249" s="2">
        <v>0</v>
      </c>
    </row>
    <row r="250" spans="1:37">
      <c r="A250" s="1" t="s">
        <v>100</v>
      </c>
      <c r="B250" s="1" t="s">
        <v>101</v>
      </c>
      <c r="C250" s="25">
        <v>1040505801</v>
      </c>
      <c r="D250" s="1" t="s">
        <v>557</v>
      </c>
      <c r="E250" s="1" t="s">
        <v>1758</v>
      </c>
      <c r="F250" s="1" t="s">
        <v>1759</v>
      </c>
      <c r="G250" s="1" t="s">
        <v>1760</v>
      </c>
      <c r="H250" s="1" t="s">
        <v>410</v>
      </c>
      <c r="I250" s="2">
        <v>33</v>
      </c>
      <c r="J250" s="1" t="s">
        <v>200</v>
      </c>
      <c r="K250" s="1" t="s">
        <v>107</v>
      </c>
      <c r="L250" s="2">
        <v>3790.75</v>
      </c>
      <c r="M250" s="2">
        <v>240</v>
      </c>
      <c r="N250" s="18">
        <v>41809</v>
      </c>
      <c r="O250" s="18">
        <v>41882</v>
      </c>
      <c r="P250" s="18">
        <v>33503</v>
      </c>
      <c r="Q250" s="1" t="s">
        <v>122</v>
      </c>
      <c r="R250" s="1" t="s">
        <v>107</v>
      </c>
      <c r="S250" s="1" t="s">
        <v>107</v>
      </c>
      <c r="T250" s="1" t="s">
        <v>109</v>
      </c>
      <c r="U250" s="1" t="s">
        <v>371</v>
      </c>
      <c r="V250" s="1" t="s">
        <v>1761</v>
      </c>
      <c r="W250" s="1" t="s">
        <v>112</v>
      </c>
      <c r="X250" s="1" t="s">
        <v>126</v>
      </c>
      <c r="Y250" s="1" t="s">
        <v>114</v>
      </c>
      <c r="Z250" s="1" t="s">
        <v>115</v>
      </c>
      <c r="AA250" s="1" t="s">
        <v>115</v>
      </c>
      <c r="AB250" s="1" t="s">
        <v>115</v>
      </c>
      <c r="AC250" s="1" t="s">
        <v>1762</v>
      </c>
      <c r="AD250" s="2">
        <v>909780</v>
      </c>
      <c r="AE250" s="2">
        <v>0</v>
      </c>
      <c r="AF250" s="2">
        <v>0</v>
      </c>
      <c r="AG250" s="2">
        <v>0</v>
      </c>
      <c r="AH250" s="2">
        <v>0</v>
      </c>
      <c r="AI250" s="2">
        <v>0</v>
      </c>
      <c r="AJ250" s="2">
        <v>0</v>
      </c>
      <c r="AK250" s="2">
        <v>0</v>
      </c>
    </row>
    <row r="251" spans="1:37">
      <c r="A251" s="1" t="s">
        <v>100</v>
      </c>
      <c r="B251" s="1" t="s">
        <v>101</v>
      </c>
      <c r="C251" s="25">
        <v>26037329</v>
      </c>
      <c r="D251" s="1" t="s">
        <v>1763</v>
      </c>
      <c r="E251" s="1" t="s">
        <v>1764</v>
      </c>
      <c r="F251" s="1" t="s">
        <v>1765</v>
      </c>
      <c r="G251" s="1" t="s">
        <v>61</v>
      </c>
      <c r="H251" s="1" t="s">
        <v>1766</v>
      </c>
      <c r="I251" s="2">
        <v>40</v>
      </c>
      <c r="J251" s="1" t="s">
        <v>167</v>
      </c>
      <c r="K251" s="1" t="s">
        <v>107</v>
      </c>
      <c r="L251" s="2">
        <v>3657.51</v>
      </c>
      <c r="M251" s="2">
        <v>240</v>
      </c>
      <c r="N251" s="18">
        <v>43895</v>
      </c>
      <c r="O251" s="18">
        <v>43921</v>
      </c>
      <c r="P251" s="18">
        <v>31099</v>
      </c>
      <c r="Q251" s="1" t="s">
        <v>1657</v>
      </c>
      <c r="R251" s="1" t="s">
        <v>107</v>
      </c>
      <c r="S251" s="1" t="s">
        <v>107</v>
      </c>
      <c r="T251" s="1" t="s">
        <v>109</v>
      </c>
      <c r="U251" s="1" t="s">
        <v>1767</v>
      </c>
      <c r="V251" s="1" t="s">
        <v>1768</v>
      </c>
      <c r="W251" s="1" t="s">
        <v>112</v>
      </c>
      <c r="X251" s="1" t="s">
        <v>113</v>
      </c>
      <c r="Y251" s="1" t="s">
        <v>153</v>
      </c>
      <c r="Z251" s="1" t="s">
        <v>115</v>
      </c>
      <c r="AA251" s="1" t="s">
        <v>115</v>
      </c>
      <c r="AB251" s="1" t="s">
        <v>115</v>
      </c>
      <c r="AC251" s="1" t="s">
        <v>1769</v>
      </c>
      <c r="AD251" s="2">
        <v>877803</v>
      </c>
      <c r="AE251" s="2">
        <v>0</v>
      </c>
      <c r="AF251" s="2">
        <v>0</v>
      </c>
      <c r="AG251" s="2">
        <v>0</v>
      </c>
      <c r="AH251" s="2">
        <v>0</v>
      </c>
      <c r="AI251" s="2">
        <v>0</v>
      </c>
      <c r="AJ251" s="2">
        <v>0</v>
      </c>
      <c r="AK251" s="2">
        <v>0</v>
      </c>
    </row>
    <row r="252" spans="1:37">
      <c r="A252" s="1" t="s">
        <v>100</v>
      </c>
      <c r="B252" s="1" t="s">
        <v>101</v>
      </c>
      <c r="C252" s="25">
        <v>30060945</v>
      </c>
      <c r="D252" s="1" t="s">
        <v>775</v>
      </c>
      <c r="E252" s="1" t="s">
        <v>1770</v>
      </c>
      <c r="F252" s="1" t="s">
        <v>1771</v>
      </c>
      <c r="G252" s="1" t="s">
        <v>1772</v>
      </c>
      <c r="H252" s="1" t="s">
        <v>234</v>
      </c>
      <c r="I252" s="2">
        <v>2</v>
      </c>
      <c r="J252" s="1" t="s">
        <v>49</v>
      </c>
      <c r="K252" s="1" t="s">
        <v>107</v>
      </c>
      <c r="L252" s="2">
        <v>3450.48</v>
      </c>
      <c r="M252" s="2">
        <v>240</v>
      </c>
      <c r="N252" s="18">
        <v>43559</v>
      </c>
      <c r="O252" s="18">
        <v>43830</v>
      </c>
      <c r="P252" s="18">
        <v>23837</v>
      </c>
      <c r="Q252" s="1" t="s">
        <v>1587</v>
      </c>
      <c r="R252" s="1" t="s">
        <v>107</v>
      </c>
      <c r="S252" s="1" t="s">
        <v>107</v>
      </c>
      <c r="T252" s="1" t="s">
        <v>109</v>
      </c>
      <c r="U252" s="1" t="s">
        <v>1773</v>
      </c>
      <c r="V252" s="1" t="s">
        <v>1774</v>
      </c>
      <c r="W252" s="1" t="s">
        <v>112</v>
      </c>
      <c r="X252" s="1" t="s">
        <v>286</v>
      </c>
      <c r="Y252" s="1" t="s">
        <v>114</v>
      </c>
      <c r="Z252" s="1" t="s">
        <v>115</v>
      </c>
      <c r="AA252" s="1" t="s">
        <v>115</v>
      </c>
      <c r="AB252" s="1" t="s">
        <v>115</v>
      </c>
      <c r="AC252" s="1" t="s">
        <v>1775</v>
      </c>
      <c r="AD252" s="2">
        <v>828116</v>
      </c>
      <c r="AE252" s="2">
        <v>0</v>
      </c>
      <c r="AF252" s="2">
        <v>0</v>
      </c>
      <c r="AG252" s="2">
        <v>0</v>
      </c>
      <c r="AH252" s="2">
        <v>0</v>
      </c>
      <c r="AI252" s="2">
        <v>0</v>
      </c>
      <c r="AJ252" s="2">
        <v>0</v>
      </c>
      <c r="AK252" s="2">
        <v>0</v>
      </c>
    </row>
    <row r="253" spans="1:37">
      <c r="A253" s="1" t="s">
        <v>100</v>
      </c>
      <c r="B253" s="1" t="s">
        <v>101</v>
      </c>
      <c r="C253" s="25">
        <v>15701721</v>
      </c>
      <c r="D253" s="1" t="s">
        <v>1670</v>
      </c>
      <c r="E253" s="1" t="s">
        <v>1776</v>
      </c>
      <c r="F253" s="1" t="s">
        <v>1208</v>
      </c>
      <c r="G253" s="1" t="s">
        <v>1777</v>
      </c>
      <c r="H253" s="1" t="s">
        <v>1778</v>
      </c>
      <c r="I253" s="2">
        <v>35</v>
      </c>
      <c r="J253" s="1" t="s">
        <v>190</v>
      </c>
      <c r="K253" s="1" t="s">
        <v>107</v>
      </c>
      <c r="L253" s="2">
        <v>5442.71</v>
      </c>
      <c r="M253" s="2">
        <v>240</v>
      </c>
      <c r="N253" s="18">
        <v>41677</v>
      </c>
      <c r="O253" s="18">
        <v>41959</v>
      </c>
      <c r="P253" s="18">
        <v>24255</v>
      </c>
      <c r="Q253" s="1" t="s">
        <v>122</v>
      </c>
      <c r="R253" s="1" t="s">
        <v>107</v>
      </c>
      <c r="S253" s="1" t="s">
        <v>107</v>
      </c>
      <c r="T253" s="1" t="s">
        <v>123</v>
      </c>
      <c r="U253" s="1" t="s">
        <v>1779</v>
      </c>
      <c r="V253" s="1" t="s">
        <v>1780</v>
      </c>
      <c r="W253" s="1" t="s">
        <v>112</v>
      </c>
      <c r="X253" s="1" t="s">
        <v>126</v>
      </c>
      <c r="Y253" s="1" t="s">
        <v>323</v>
      </c>
      <c r="Z253" s="1" t="s">
        <v>115</v>
      </c>
      <c r="AA253" s="1" t="s">
        <v>115</v>
      </c>
      <c r="AB253" s="1" t="s">
        <v>115</v>
      </c>
      <c r="AC253" s="1" t="s">
        <v>1781</v>
      </c>
      <c r="AD253" s="2">
        <v>1306250</v>
      </c>
      <c r="AE253" s="2">
        <v>0</v>
      </c>
      <c r="AF253" s="2">
        <v>0</v>
      </c>
      <c r="AG253" s="2">
        <v>0</v>
      </c>
      <c r="AH253" s="2">
        <v>0</v>
      </c>
      <c r="AI253" s="2">
        <v>0</v>
      </c>
      <c r="AJ253" s="2">
        <v>0</v>
      </c>
      <c r="AK253" s="2">
        <v>0</v>
      </c>
    </row>
    <row r="254" spans="1:37">
      <c r="A254" s="1" t="s">
        <v>100</v>
      </c>
      <c r="B254" s="1" t="s">
        <v>101</v>
      </c>
      <c r="C254" s="25">
        <v>8200507</v>
      </c>
      <c r="D254" s="1" t="s">
        <v>1670</v>
      </c>
      <c r="E254" s="1" t="s">
        <v>655</v>
      </c>
      <c r="F254" s="1" t="s">
        <v>1783</v>
      </c>
      <c r="G254" s="1" t="s">
        <v>1784</v>
      </c>
      <c r="H254" s="1" t="s">
        <v>1785</v>
      </c>
      <c r="I254" s="2">
        <v>33</v>
      </c>
      <c r="J254" s="1" t="s">
        <v>200</v>
      </c>
      <c r="K254" s="1" t="s">
        <v>1782</v>
      </c>
      <c r="L254" s="2">
        <v>5887.68</v>
      </c>
      <c r="M254" s="2">
        <v>240</v>
      </c>
      <c r="N254" s="18">
        <v>41010</v>
      </c>
      <c r="O254" s="18">
        <v>41264</v>
      </c>
      <c r="P254" s="18">
        <v>24857</v>
      </c>
      <c r="Q254" s="1" t="s">
        <v>122</v>
      </c>
      <c r="R254" s="1" t="s">
        <v>107</v>
      </c>
      <c r="S254" s="1" t="s">
        <v>107</v>
      </c>
      <c r="T254" s="1" t="s">
        <v>123</v>
      </c>
      <c r="U254" s="1" t="s">
        <v>1786</v>
      </c>
      <c r="V254" s="1" t="s">
        <v>1787</v>
      </c>
      <c r="W254" s="1" t="s">
        <v>112</v>
      </c>
      <c r="X254" s="1" t="s">
        <v>136</v>
      </c>
      <c r="Y254" s="1" t="s">
        <v>228</v>
      </c>
      <c r="Z254" s="1" t="s">
        <v>115</v>
      </c>
      <c r="AA254" s="1" t="s">
        <v>115</v>
      </c>
      <c r="AB254" s="1" t="s">
        <v>115</v>
      </c>
      <c r="AC254" s="1" t="s">
        <v>1788</v>
      </c>
      <c r="AD254" s="2">
        <v>1413044</v>
      </c>
      <c r="AE254" s="2">
        <v>0</v>
      </c>
      <c r="AF254" s="2">
        <v>0</v>
      </c>
      <c r="AG254" s="2">
        <v>0</v>
      </c>
      <c r="AH254" s="2">
        <v>0</v>
      </c>
      <c r="AI254" s="2">
        <v>0</v>
      </c>
      <c r="AJ254" s="2">
        <v>0</v>
      </c>
      <c r="AK254" s="2">
        <v>0</v>
      </c>
    </row>
    <row r="255" spans="1:37">
      <c r="A255" s="1" t="s">
        <v>100</v>
      </c>
      <c r="B255" s="1" t="s">
        <v>101</v>
      </c>
      <c r="C255" s="25">
        <v>1040498989</v>
      </c>
      <c r="D255" s="1" t="s">
        <v>1670</v>
      </c>
      <c r="E255" s="1" t="s">
        <v>1227</v>
      </c>
      <c r="F255" s="1" t="s">
        <v>1512</v>
      </c>
      <c r="G255" s="1" t="s">
        <v>1789</v>
      </c>
      <c r="H255" s="1" t="s">
        <v>141</v>
      </c>
      <c r="I255" s="2">
        <v>36</v>
      </c>
      <c r="J255" s="1" t="s">
        <v>48</v>
      </c>
      <c r="K255" s="1" t="s">
        <v>107</v>
      </c>
      <c r="L255" s="2">
        <v>3073.82</v>
      </c>
      <c r="M255" s="2">
        <v>240</v>
      </c>
      <c r="N255" s="18">
        <v>42397</v>
      </c>
      <c r="O255" s="18">
        <v>42631</v>
      </c>
      <c r="P255" s="18">
        <v>34853</v>
      </c>
      <c r="Q255" s="1" t="s">
        <v>1790</v>
      </c>
      <c r="R255" s="1" t="s">
        <v>107</v>
      </c>
      <c r="S255" s="1" t="s">
        <v>107</v>
      </c>
      <c r="T255" s="1" t="s">
        <v>123</v>
      </c>
      <c r="U255" s="1" t="s">
        <v>1791</v>
      </c>
      <c r="V255" s="1" t="s">
        <v>1792</v>
      </c>
      <c r="W255" s="1" t="s">
        <v>112</v>
      </c>
      <c r="X255" s="1" t="s">
        <v>113</v>
      </c>
      <c r="Y255" s="1" t="s">
        <v>114</v>
      </c>
      <c r="Z255" s="1" t="s">
        <v>115</v>
      </c>
      <c r="AA255" s="1" t="s">
        <v>115</v>
      </c>
      <c r="AB255" s="1" t="s">
        <v>115</v>
      </c>
      <c r="AC255" s="1" t="s">
        <v>1793</v>
      </c>
      <c r="AD255" s="2">
        <v>737717</v>
      </c>
      <c r="AE255" s="2">
        <v>0</v>
      </c>
      <c r="AF255" s="2">
        <v>0</v>
      </c>
      <c r="AG255" s="2">
        <v>0</v>
      </c>
      <c r="AH255" s="2">
        <v>0</v>
      </c>
      <c r="AI255" s="2">
        <v>0</v>
      </c>
      <c r="AJ255" s="2">
        <v>0</v>
      </c>
      <c r="AK255" s="2">
        <v>0</v>
      </c>
    </row>
    <row r="256" spans="1:37">
      <c r="A256" s="1" t="s">
        <v>100</v>
      </c>
      <c r="B256" s="1" t="s">
        <v>101</v>
      </c>
      <c r="C256" s="25">
        <v>1067846243</v>
      </c>
      <c r="D256" s="1" t="s">
        <v>1795</v>
      </c>
      <c r="E256" s="1" t="s">
        <v>1796</v>
      </c>
      <c r="F256" s="1" t="s">
        <v>1797</v>
      </c>
      <c r="G256" s="1" t="s">
        <v>1798</v>
      </c>
      <c r="H256" s="1" t="s">
        <v>484</v>
      </c>
      <c r="I256" s="2">
        <v>36</v>
      </c>
      <c r="J256" s="1" t="s">
        <v>48</v>
      </c>
      <c r="K256" s="1" t="s">
        <v>1794</v>
      </c>
      <c r="L256" s="2">
        <v>2456.25</v>
      </c>
      <c r="M256" s="2">
        <v>240</v>
      </c>
      <c r="N256" s="18">
        <v>41009</v>
      </c>
      <c r="O256" s="18">
        <v>41333</v>
      </c>
      <c r="P256" s="18">
        <v>31703</v>
      </c>
      <c r="Q256" s="1" t="s">
        <v>122</v>
      </c>
      <c r="R256" s="1" t="s">
        <v>107</v>
      </c>
      <c r="S256" s="1" t="s">
        <v>107</v>
      </c>
      <c r="T256" s="1" t="s">
        <v>123</v>
      </c>
      <c r="U256" s="1" t="s">
        <v>1799</v>
      </c>
      <c r="V256" s="1" t="s">
        <v>1800</v>
      </c>
      <c r="W256" s="1" t="s">
        <v>112</v>
      </c>
      <c r="X256" s="1" t="s">
        <v>126</v>
      </c>
      <c r="Y256" s="1" t="s">
        <v>161</v>
      </c>
      <c r="Z256" s="1" t="s">
        <v>115</v>
      </c>
      <c r="AA256" s="1" t="s">
        <v>115</v>
      </c>
      <c r="AB256" s="1" t="s">
        <v>115</v>
      </c>
      <c r="AC256" s="1" t="s">
        <v>1801</v>
      </c>
      <c r="AD256" s="2">
        <v>589500</v>
      </c>
      <c r="AE256" s="2">
        <v>0</v>
      </c>
      <c r="AF256" s="2">
        <v>0</v>
      </c>
      <c r="AG256" s="2">
        <v>0</v>
      </c>
      <c r="AH256" s="2">
        <v>0</v>
      </c>
      <c r="AI256" s="2">
        <v>0</v>
      </c>
      <c r="AJ256" s="2">
        <v>0</v>
      </c>
      <c r="AK256" s="2">
        <v>0</v>
      </c>
    </row>
    <row r="257" spans="1:37">
      <c r="A257" s="1" t="s">
        <v>100</v>
      </c>
      <c r="B257" s="1" t="s">
        <v>101</v>
      </c>
      <c r="C257" s="25">
        <v>68286414</v>
      </c>
      <c r="D257" s="1" t="s">
        <v>1802</v>
      </c>
      <c r="E257" s="1" t="s">
        <v>1803</v>
      </c>
      <c r="F257" s="1" t="s">
        <v>564</v>
      </c>
      <c r="G257" s="1" t="s">
        <v>1804</v>
      </c>
      <c r="H257" s="1" t="s">
        <v>234</v>
      </c>
      <c r="I257" s="2">
        <v>2</v>
      </c>
      <c r="J257" s="1" t="s">
        <v>49</v>
      </c>
      <c r="K257" s="1" t="s">
        <v>107</v>
      </c>
      <c r="L257" s="2">
        <v>3450.48</v>
      </c>
      <c r="M257" s="2">
        <v>240</v>
      </c>
      <c r="N257" s="18">
        <v>43559</v>
      </c>
      <c r="O257" s="18">
        <v>43830</v>
      </c>
      <c r="P257" s="18">
        <v>21353</v>
      </c>
      <c r="Q257" s="1" t="s">
        <v>108</v>
      </c>
      <c r="R257" s="1" t="s">
        <v>107</v>
      </c>
      <c r="S257" s="1" t="s">
        <v>107</v>
      </c>
      <c r="T257" s="1" t="s">
        <v>109</v>
      </c>
      <c r="U257" s="1" t="s">
        <v>1805</v>
      </c>
      <c r="V257" s="1" t="s">
        <v>1806</v>
      </c>
      <c r="W257" s="1" t="s">
        <v>112</v>
      </c>
      <c r="X257" s="1" t="s">
        <v>113</v>
      </c>
      <c r="Y257" s="1" t="s">
        <v>114</v>
      </c>
      <c r="Z257" s="1" t="s">
        <v>115</v>
      </c>
      <c r="AA257" s="1" t="s">
        <v>115</v>
      </c>
      <c r="AB257" s="1" t="s">
        <v>115</v>
      </c>
      <c r="AC257" s="1" t="s">
        <v>1807</v>
      </c>
      <c r="AD257" s="2">
        <v>828116</v>
      </c>
      <c r="AE257" s="2">
        <v>0</v>
      </c>
      <c r="AF257" s="2">
        <v>0</v>
      </c>
      <c r="AG257" s="2">
        <v>0</v>
      </c>
      <c r="AH257" s="2">
        <v>0</v>
      </c>
      <c r="AI257" s="2">
        <v>0</v>
      </c>
      <c r="AJ257" s="2">
        <v>0</v>
      </c>
      <c r="AK257" s="2">
        <v>0</v>
      </c>
    </row>
    <row r="258" spans="1:37">
      <c r="A258" s="1" t="s">
        <v>100</v>
      </c>
      <c r="B258" s="1" t="s">
        <v>101</v>
      </c>
      <c r="C258" s="25">
        <v>43896663</v>
      </c>
      <c r="D258" s="1" t="s">
        <v>1802</v>
      </c>
      <c r="E258" s="1" t="s">
        <v>1808</v>
      </c>
      <c r="F258" s="1" t="s">
        <v>1809</v>
      </c>
      <c r="G258" s="1" t="s">
        <v>1810</v>
      </c>
      <c r="H258" s="1" t="s">
        <v>234</v>
      </c>
      <c r="I258" s="2">
        <v>2</v>
      </c>
      <c r="J258" s="1" t="s">
        <v>49</v>
      </c>
      <c r="K258" s="1" t="s">
        <v>107</v>
      </c>
      <c r="L258" s="2">
        <v>3255.18</v>
      </c>
      <c r="M258" s="2">
        <v>240</v>
      </c>
      <c r="N258" s="18">
        <v>43010</v>
      </c>
      <c r="O258" s="18">
        <v>43281</v>
      </c>
      <c r="P258" s="18">
        <v>29691</v>
      </c>
      <c r="Q258" s="1" t="s">
        <v>1811</v>
      </c>
      <c r="R258" s="1" t="s">
        <v>107</v>
      </c>
      <c r="S258" s="1" t="s">
        <v>107</v>
      </c>
      <c r="T258" s="1" t="s">
        <v>109</v>
      </c>
      <c r="U258" s="1" t="s">
        <v>1812</v>
      </c>
      <c r="V258" s="1" t="s">
        <v>1813</v>
      </c>
      <c r="W258" s="1" t="s">
        <v>112</v>
      </c>
      <c r="X258" s="1" t="s">
        <v>113</v>
      </c>
      <c r="Y258" s="1" t="s">
        <v>114</v>
      </c>
      <c r="Z258" s="1" t="s">
        <v>115</v>
      </c>
      <c r="AA258" s="1" t="s">
        <v>115</v>
      </c>
      <c r="AB258" s="1" t="s">
        <v>115</v>
      </c>
      <c r="AC258" s="1" t="s">
        <v>1814</v>
      </c>
      <c r="AD258" s="2">
        <v>781242</v>
      </c>
      <c r="AE258" s="2">
        <v>0</v>
      </c>
      <c r="AF258" s="2">
        <v>0</v>
      </c>
      <c r="AG258" s="2">
        <v>0</v>
      </c>
      <c r="AH258" s="2">
        <v>0</v>
      </c>
      <c r="AI258" s="2">
        <v>0</v>
      </c>
      <c r="AJ258" s="2">
        <v>0</v>
      </c>
      <c r="AK258" s="2">
        <v>0</v>
      </c>
    </row>
    <row r="259" spans="1:37">
      <c r="A259" s="1" t="s">
        <v>100</v>
      </c>
      <c r="B259" s="1" t="s">
        <v>101</v>
      </c>
      <c r="C259" s="25">
        <v>35604311</v>
      </c>
      <c r="D259" s="1" t="s">
        <v>1802</v>
      </c>
      <c r="E259" s="1" t="s">
        <v>1816</v>
      </c>
      <c r="F259" s="1" t="s">
        <v>1817</v>
      </c>
      <c r="G259" s="1" t="s">
        <v>1818</v>
      </c>
      <c r="H259" s="1" t="s">
        <v>1402</v>
      </c>
      <c r="I259" s="2">
        <v>33</v>
      </c>
      <c r="J259" s="1" t="s">
        <v>200</v>
      </c>
      <c r="K259" s="1" t="s">
        <v>1815</v>
      </c>
      <c r="L259" s="2">
        <v>4166.67</v>
      </c>
      <c r="M259" s="2">
        <v>240</v>
      </c>
      <c r="N259" s="18">
        <v>42388</v>
      </c>
      <c r="O259" s="18">
        <v>42428</v>
      </c>
      <c r="P259" s="18">
        <v>28529</v>
      </c>
      <c r="Q259" s="1" t="s">
        <v>122</v>
      </c>
      <c r="R259" s="1" t="s">
        <v>107</v>
      </c>
      <c r="S259" s="1" t="s">
        <v>107</v>
      </c>
      <c r="T259" s="1" t="s">
        <v>109</v>
      </c>
      <c r="U259" s="1" t="s">
        <v>1819</v>
      </c>
      <c r="V259" s="1" t="s">
        <v>1820</v>
      </c>
      <c r="W259" s="1" t="s">
        <v>112</v>
      </c>
      <c r="X259" s="1" t="s">
        <v>144</v>
      </c>
      <c r="Y259" s="1" t="s">
        <v>114</v>
      </c>
      <c r="Z259" s="1" t="s">
        <v>115</v>
      </c>
      <c r="AA259" s="1" t="s">
        <v>115</v>
      </c>
      <c r="AB259" s="1" t="s">
        <v>115</v>
      </c>
      <c r="AC259" s="1" t="s">
        <v>1821</v>
      </c>
      <c r="AD259" s="2">
        <v>1000000</v>
      </c>
      <c r="AE259" s="2">
        <v>0</v>
      </c>
      <c r="AF259" s="2">
        <v>0</v>
      </c>
      <c r="AG259" s="2">
        <v>0</v>
      </c>
      <c r="AH259" s="2">
        <v>0</v>
      </c>
      <c r="AI259" s="2">
        <v>0</v>
      </c>
      <c r="AJ259" s="2">
        <v>0</v>
      </c>
      <c r="AK259" s="2">
        <v>0</v>
      </c>
    </row>
    <row r="260" spans="1:37">
      <c r="A260" s="1" t="s">
        <v>100</v>
      </c>
      <c r="B260" s="1" t="s">
        <v>101</v>
      </c>
      <c r="C260" s="25">
        <v>1040510546</v>
      </c>
      <c r="D260" s="1" t="s">
        <v>1822</v>
      </c>
      <c r="E260" s="1" t="s">
        <v>383</v>
      </c>
      <c r="F260" s="1" t="s">
        <v>1823</v>
      </c>
      <c r="G260" s="1" t="s">
        <v>1824</v>
      </c>
      <c r="H260" s="1" t="s">
        <v>410</v>
      </c>
      <c r="I260" s="2">
        <v>33</v>
      </c>
      <c r="J260" s="1" t="s">
        <v>200</v>
      </c>
      <c r="K260" s="1" t="s">
        <v>107</v>
      </c>
      <c r="L260" s="2">
        <v>3965.13</v>
      </c>
      <c r="M260" s="2">
        <v>240</v>
      </c>
      <c r="N260" s="18">
        <v>41785</v>
      </c>
      <c r="O260" s="18">
        <v>42308</v>
      </c>
      <c r="P260" s="18">
        <v>34366</v>
      </c>
      <c r="Q260" s="1" t="s">
        <v>122</v>
      </c>
      <c r="R260" s="1" t="s">
        <v>107</v>
      </c>
      <c r="S260" s="1" t="s">
        <v>107</v>
      </c>
      <c r="T260" s="1" t="s">
        <v>109</v>
      </c>
      <c r="U260" s="1" t="s">
        <v>1825</v>
      </c>
      <c r="V260" s="1" t="s">
        <v>1826</v>
      </c>
      <c r="W260" s="1" t="s">
        <v>112</v>
      </c>
      <c r="X260" s="1" t="s">
        <v>136</v>
      </c>
      <c r="Y260" s="1" t="s">
        <v>161</v>
      </c>
      <c r="Z260" s="1" t="s">
        <v>115</v>
      </c>
      <c r="AA260" s="1" t="s">
        <v>115</v>
      </c>
      <c r="AB260" s="1" t="s">
        <v>115</v>
      </c>
      <c r="AC260" s="1" t="s">
        <v>1827</v>
      </c>
      <c r="AD260" s="2">
        <v>951630</v>
      </c>
      <c r="AE260" s="2">
        <v>0</v>
      </c>
      <c r="AF260" s="2">
        <v>0</v>
      </c>
      <c r="AG260" s="2">
        <v>0</v>
      </c>
      <c r="AH260" s="2">
        <v>0</v>
      </c>
      <c r="AI260" s="2">
        <v>0</v>
      </c>
      <c r="AJ260" s="2">
        <v>0</v>
      </c>
      <c r="AK260" s="2">
        <v>0</v>
      </c>
    </row>
    <row r="261" spans="1:37">
      <c r="A261" s="1" t="s">
        <v>100</v>
      </c>
      <c r="B261" s="1" t="s">
        <v>101</v>
      </c>
      <c r="C261" s="25">
        <v>26201607</v>
      </c>
      <c r="D261" s="1" t="s">
        <v>1207</v>
      </c>
      <c r="E261" s="1" t="s">
        <v>1829</v>
      </c>
      <c r="F261" s="1" t="s">
        <v>1287</v>
      </c>
      <c r="G261" s="1" t="s">
        <v>1830</v>
      </c>
      <c r="H261" s="1" t="s">
        <v>526</v>
      </c>
      <c r="I261" s="2">
        <v>2</v>
      </c>
      <c r="J261" s="1" t="s">
        <v>49</v>
      </c>
      <c r="K261" s="1" t="s">
        <v>1828</v>
      </c>
      <c r="L261" s="2">
        <v>3073.82</v>
      </c>
      <c r="M261" s="2">
        <v>240</v>
      </c>
      <c r="N261" s="18">
        <v>41676</v>
      </c>
      <c r="O261" s="18">
        <v>41695</v>
      </c>
      <c r="P261" s="18">
        <v>30674</v>
      </c>
      <c r="Q261" s="1" t="s">
        <v>1192</v>
      </c>
      <c r="R261" s="1" t="s">
        <v>107</v>
      </c>
      <c r="S261" s="1" t="s">
        <v>107</v>
      </c>
      <c r="T261" s="1" t="s">
        <v>109</v>
      </c>
      <c r="U261" s="1" t="s">
        <v>1831</v>
      </c>
      <c r="V261" s="1" t="s">
        <v>222</v>
      </c>
      <c r="W261" s="1" t="s">
        <v>112</v>
      </c>
      <c r="X261" s="1" t="s">
        <v>136</v>
      </c>
      <c r="Y261" s="1" t="s">
        <v>161</v>
      </c>
      <c r="Z261" s="1" t="s">
        <v>115</v>
      </c>
      <c r="AA261" s="1" t="s">
        <v>115</v>
      </c>
      <c r="AB261" s="1" t="s">
        <v>115</v>
      </c>
      <c r="AC261" s="1" t="s">
        <v>1832</v>
      </c>
      <c r="AD261" s="2">
        <v>737717</v>
      </c>
      <c r="AE261" s="2">
        <v>0</v>
      </c>
      <c r="AF261" s="2">
        <v>0</v>
      </c>
      <c r="AG261" s="2">
        <v>0</v>
      </c>
      <c r="AH261" s="2">
        <v>0</v>
      </c>
      <c r="AI261" s="2">
        <v>0</v>
      </c>
      <c r="AJ261" s="2">
        <v>0</v>
      </c>
      <c r="AK261" s="2">
        <v>0</v>
      </c>
    </row>
    <row r="262" spans="1:37">
      <c r="A262" s="1" t="s">
        <v>100</v>
      </c>
      <c r="B262" s="1" t="s">
        <v>101</v>
      </c>
      <c r="C262" s="25">
        <v>98610820</v>
      </c>
      <c r="D262" s="1" t="s">
        <v>1207</v>
      </c>
      <c r="E262" s="1" t="s">
        <v>543</v>
      </c>
      <c r="F262" s="1" t="s">
        <v>1129</v>
      </c>
      <c r="G262" s="1" t="s">
        <v>1833</v>
      </c>
      <c r="H262" s="1" t="s">
        <v>410</v>
      </c>
      <c r="I262" s="2">
        <v>33</v>
      </c>
      <c r="J262" s="1" t="s">
        <v>200</v>
      </c>
      <c r="K262" s="1" t="s">
        <v>107</v>
      </c>
      <c r="L262" s="2">
        <v>3790.75</v>
      </c>
      <c r="M262" s="2">
        <v>240</v>
      </c>
      <c r="N262" s="18">
        <v>41776</v>
      </c>
      <c r="O262" s="18">
        <v>41882</v>
      </c>
      <c r="P262" s="18">
        <v>26969</v>
      </c>
      <c r="Q262" s="1" t="s">
        <v>122</v>
      </c>
      <c r="R262" s="1" t="s">
        <v>107</v>
      </c>
      <c r="S262" s="1" t="s">
        <v>107</v>
      </c>
      <c r="T262" s="1" t="s">
        <v>123</v>
      </c>
      <c r="U262" s="1" t="s">
        <v>1834</v>
      </c>
      <c r="V262" s="1" t="s">
        <v>1835</v>
      </c>
      <c r="W262" s="1" t="s">
        <v>112</v>
      </c>
      <c r="X262" s="1" t="s">
        <v>136</v>
      </c>
      <c r="Y262" s="1" t="s">
        <v>161</v>
      </c>
      <c r="Z262" s="1" t="s">
        <v>115</v>
      </c>
      <c r="AA262" s="1" t="s">
        <v>115</v>
      </c>
      <c r="AB262" s="1" t="s">
        <v>115</v>
      </c>
      <c r="AC262" s="1" t="s">
        <v>1836</v>
      </c>
      <c r="AD262" s="2">
        <v>909780</v>
      </c>
      <c r="AE262" s="2">
        <v>0</v>
      </c>
      <c r="AF262" s="2">
        <v>0</v>
      </c>
      <c r="AG262" s="2">
        <v>0</v>
      </c>
      <c r="AH262" s="2">
        <v>0</v>
      </c>
      <c r="AI262" s="2">
        <v>0</v>
      </c>
      <c r="AJ262" s="2">
        <v>0</v>
      </c>
      <c r="AK262" s="2">
        <v>0</v>
      </c>
    </row>
    <row r="263" spans="1:37">
      <c r="A263" s="1" t="s">
        <v>100</v>
      </c>
      <c r="B263" s="1" t="s">
        <v>101</v>
      </c>
      <c r="C263" s="25">
        <v>1040504482</v>
      </c>
      <c r="D263" s="1" t="s">
        <v>1207</v>
      </c>
      <c r="E263" s="1" t="s">
        <v>326</v>
      </c>
      <c r="F263" s="1" t="s">
        <v>1309</v>
      </c>
      <c r="G263" s="1" t="s">
        <v>1838</v>
      </c>
      <c r="H263" s="1" t="s">
        <v>141</v>
      </c>
      <c r="I263" s="2">
        <v>36</v>
      </c>
      <c r="J263" s="1" t="s">
        <v>48</v>
      </c>
      <c r="K263" s="1" t="s">
        <v>1837</v>
      </c>
      <c r="L263" s="2">
        <v>3073.82</v>
      </c>
      <c r="M263" s="2">
        <v>240</v>
      </c>
      <c r="N263" s="18">
        <v>42388</v>
      </c>
      <c r="O263" s="18">
        <v>42411</v>
      </c>
      <c r="P263" s="18">
        <v>33261</v>
      </c>
      <c r="Q263" s="1" t="s">
        <v>122</v>
      </c>
      <c r="R263" s="1" t="s">
        <v>107</v>
      </c>
      <c r="S263" s="1" t="s">
        <v>107</v>
      </c>
      <c r="T263" s="1" t="s">
        <v>123</v>
      </c>
      <c r="U263" s="1" t="s">
        <v>1839</v>
      </c>
      <c r="V263" s="1" t="s">
        <v>1840</v>
      </c>
      <c r="W263" s="1" t="s">
        <v>112</v>
      </c>
      <c r="X263" s="1" t="s">
        <v>113</v>
      </c>
      <c r="Y263" s="1" t="s">
        <v>114</v>
      </c>
      <c r="Z263" s="1" t="s">
        <v>115</v>
      </c>
      <c r="AA263" s="1" t="s">
        <v>115</v>
      </c>
      <c r="AB263" s="1" t="s">
        <v>115</v>
      </c>
      <c r="AC263" s="1" t="s">
        <v>1841</v>
      </c>
      <c r="AD263" s="2">
        <v>737717</v>
      </c>
      <c r="AE263" s="2">
        <v>0</v>
      </c>
      <c r="AF263" s="2">
        <v>0</v>
      </c>
      <c r="AG263" s="2">
        <v>0</v>
      </c>
      <c r="AH263" s="2">
        <v>0</v>
      </c>
      <c r="AI263" s="2">
        <v>0</v>
      </c>
      <c r="AJ263" s="2">
        <v>0</v>
      </c>
      <c r="AK263" s="2">
        <v>0</v>
      </c>
    </row>
    <row r="264" spans="1:37">
      <c r="A264" s="1" t="s">
        <v>100</v>
      </c>
      <c r="B264" s="1" t="s">
        <v>101</v>
      </c>
      <c r="C264" s="25">
        <v>1007394241</v>
      </c>
      <c r="D264" s="1" t="s">
        <v>1207</v>
      </c>
      <c r="E264" s="1" t="s">
        <v>326</v>
      </c>
      <c r="F264" s="1" t="s">
        <v>1842</v>
      </c>
      <c r="G264" s="1" t="s">
        <v>1843</v>
      </c>
      <c r="H264" s="1" t="s">
        <v>234</v>
      </c>
      <c r="I264" s="2">
        <v>2</v>
      </c>
      <c r="J264" s="1" t="s">
        <v>49</v>
      </c>
      <c r="K264" s="1" t="s">
        <v>107</v>
      </c>
      <c r="L264" s="2">
        <v>3073.82</v>
      </c>
      <c r="M264" s="2">
        <v>240</v>
      </c>
      <c r="N264" s="18">
        <v>42382</v>
      </c>
      <c r="O264" s="18">
        <v>42415</v>
      </c>
      <c r="P264" s="18">
        <v>35491</v>
      </c>
      <c r="Q264" s="1" t="s">
        <v>1844</v>
      </c>
      <c r="R264" s="1" t="s">
        <v>107</v>
      </c>
      <c r="S264" s="1" t="s">
        <v>107</v>
      </c>
      <c r="T264" s="1" t="s">
        <v>109</v>
      </c>
      <c r="U264" s="1" t="s">
        <v>1845</v>
      </c>
      <c r="V264" s="1" t="s">
        <v>1846</v>
      </c>
      <c r="W264" s="1" t="s">
        <v>112</v>
      </c>
      <c r="X264" s="1" t="s">
        <v>113</v>
      </c>
      <c r="Y264" s="1" t="s">
        <v>114</v>
      </c>
      <c r="Z264" s="1" t="s">
        <v>115</v>
      </c>
      <c r="AA264" s="1" t="s">
        <v>115</v>
      </c>
      <c r="AB264" s="1" t="s">
        <v>115</v>
      </c>
      <c r="AC264" s="1" t="s">
        <v>1847</v>
      </c>
      <c r="AD264" s="2">
        <v>737717</v>
      </c>
      <c r="AE264" s="2">
        <v>0</v>
      </c>
      <c r="AF264" s="2">
        <v>0</v>
      </c>
      <c r="AG264" s="2">
        <v>0</v>
      </c>
      <c r="AH264" s="2">
        <v>0</v>
      </c>
      <c r="AI264" s="2">
        <v>0</v>
      </c>
      <c r="AJ264" s="2">
        <v>0</v>
      </c>
      <c r="AK264" s="2">
        <v>0</v>
      </c>
    </row>
    <row r="265" spans="1:37">
      <c r="A265" s="1" t="s">
        <v>100</v>
      </c>
      <c r="B265" s="1" t="s">
        <v>101</v>
      </c>
      <c r="C265" s="25">
        <v>3673747</v>
      </c>
      <c r="D265" s="1" t="s">
        <v>1207</v>
      </c>
      <c r="E265" s="1" t="s">
        <v>1848</v>
      </c>
      <c r="F265" s="1" t="s">
        <v>1129</v>
      </c>
      <c r="G265" s="1" t="s">
        <v>1849</v>
      </c>
      <c r="H265" s="1" t="s">
        <v>1850</v>
      </c>
      <c r="I265" s="2">
        <v>36</v>
      </c>
      <c r="J265" s="1" t="s">
        <v>48</v>
      </c>
      <c r="K265" s="1" t="s">
        <v>107</v>
      </c>
      <c r="L265" s="2">
        <v>3073.82</v>
      </c>
      <c r="M265" s="2">
        <v>240</v>
      </c>
      <c r="N265" s="18">
        <v>41046</v>
      </c>
      <c r="O265" s="18">
        <v>41706</v>
      </c>
      <c r="P265" s="18">
        <v>16901</v>
      </c>
      <c r="Q265" s="1" t="s">
        <v>122</v>
      </c>
      <c r="R265" s="1" t="s">
        <v>107</v>
      </c>
      <c r="S265" s="1" t="s">
        <v>107</v>
      </c>
      <c r="T265" s="1" t="s">
        <v>123</v>
      </c>
      <c r="U265" s="1" t="s">
        <v>1851</v>
      </c>
      <c r="V265" s="1" t="s">
        <v>1852</v>
      </c>
      <c r="W265" s="1" t="s">
        <v>112</v>
      </c>
      <c r="X265" s="1" t="s">
        <v>332</v>
      </c>
      <c r="Y265" s="1" t="s">
        <v>228</v>
      </c>
      <c r="Z265" s="1" t="s">
        <v>115</v>
      </c>
      <c r="AA265" s="1" t="s">
        <v>115</v>
      </c>
      <c r="AB265" s="1" t="s">
        <v>115</v>
      </c>
      <c r="AC265" s="1" t="s">
        <v>1853</v>
      </c>
      <c r="AD265" s="2">
        <v>737717</v>
      </c>
      <c r="AE265" s="2">
        <v>0</v>
      </c>
      <c r="AF265" s="2">
        <v>0</v>
      </c>
      <c r="AG265" s="2">
        <v>0</v>
      </c>
      <c r="AH265" s="2">
        <v>0</v>
      </c>
      <c r="AI265" s="2">
        <v>0</v>
      </c>
      <c r="AJ265" s="2">
        <v>0</v>
      </c>
      <c r="AK265" s="2">
        <v>0</v>
      </c>
    </row>
    <row r="266" spans="1:37">
      <c r="A266" s="1" t="s">
        <v>100</v>
      </c>
      <c r="B266" s="1" t="s">
        <v>101</v>
      </c>
      <c r="C266" s="25">
        <v>1007394218</v>
      </c>
      <c r="D266" s="1" t="s">
        <v>1648</v>
      </c>
      <c r="E266" s="1" t="s">
        <v>488</v>
      </c>
      <c r="F266" s="1" t="s">
        <v>1855</v>
      </c>
      <c r="G266" s="1" t="s">
        <v>1856</v>
      </c>
      <c r="H266" s="1" t="s">
        <v>1857</v>
      </c>
      <c r="I266" s="2">
        <v>33</v>
      </c>
      <c r="J266" s="1" t="s">
        <v>200</v>
      </c>
      <c r="K266" s="1" t="s">
        <v>1854</v>
      </c>
      <c r="L266" s="2">
        <v>5000</v>
      </c>
      <c r="M266" s="2">
        <v>240</v>
      </c>
      <c r="N266" s="18">
        <v>42388</v>
      </c>
      <c r="O266" s="18">
        <v>42428</v>
      </c>
      <c r="P266" s="18">
        <v>32404</v>
      </c>
      <c r="Q266" s="1" t="s">
        <v>122</v>
      </c>
      <c r="R266" s="1" t="s">
        <v>107</v>
      </c>
      <c r="S266" s="1" t="s">
        <v>107</v>
      </c>
      <c r="T266" s="1" t="s">
        <v>109</v>
      </c>
      <c r="U266" s="1" t="s">
        <v>1858</v>
      </c>
      <c r="V266" s="1" t="s">
        <v>1859</v>
      </c>
      <c r="W266" s="1" t="s">
        <v>112</v>
      </c>
      <c r="X266" s="1" t="s">
        <v>286</v>
      </c>
      <c r="Y266" s="1" t="s">
        <v>153</v>
      </c>
      <c r="Z266" s="1" t="s">
        <v>115</v>
      </c>
      <c r="AA266" s="1" t="s">
        <v>115</v>
      </c>
      <c r="AB266" s="1" t="s">
        <v>115</v>
      </c>
      <c r="AC266" s="1" t="s">
        <v>1860</v>
      </c>
      <c r="AD266" s="2">
        <v>1200000</v>
      </c>
      <c r="AE266" s="2">
        <v>0</v>
      </c>
      <c r="AF266" s="2">
        <v>0</v>
      </c>
      <c r="AG266" s="2">
        <v>0</v>
      </c>
      <c r="AH266" s="2">
        <v>0</v>
      </c>
      <c r="AI266" s="2">
        <v>0</v>
      </c>
      <c r="AJ266" s="2">
        <v>0</v>
      </c>
      <c r="AK266" s="2">
        <v>0</v>
      </c>
    </row>
    <row r="267" spans="1:37">
      <c r="A267" s="1" t="s">
        <v>100</v>
      </c>
      <c r="B267" s="1" t="s">
        <v>101</v>
      </c>
      <c r="C267" s="25">
        <v>1040502016</v>
      </c>
      <c r="D267" s="1" t="s">
        <v>1862</v>
      </c>
      <c r="E267" s="1" t="s">
        <v>1863</v>
      </c>
      <c r="F267" s="1" t="s">
        <v>1864</v>
      </c>
      <c r="G267" s="1" t="s">
        <v>1865</v>
      </c>
      <c r="H267" s="1" t="s">
        <v>678</v>
      </c>
      <c r="I267" s="2">
        <v>2</v>
      </c>
      <c r="J267" s="1" t="s">
        <v>49</v>
      </c>
      <c r="K267" s="1" t="s">
        <v>1861</v>
      </c>
      <c r="L267" s="2">
        <v>3073.82</v>
      </c>
      <c r="M267" s="2">
        <v>240</v>
      </c>
      <c r="N267" s="18">
        <v>41969</v>
      </c>
      <c r="O267" s="18">
        <v>42083</v>
      </c>
      <c r="P267" s="18">
        <v>32904</v>
      </c>
      <c r="Q267" s="1" t="s">
        <v>1866</v>
      </c>
      <c r="R267" s="1" t="s">
        <v>107</v>
      </c>
      <c r="S267" s="1" t="s">
        <v>107</v>
      </c>
      <c r="T267" s="1" t="s">
        <v>109</v>
      </c>
      <c r="U267" s="1" t="s">
        <v>1867</v>
      </c>
      <c r="V267" s="1" t="s">
        <v>1868</v>
      </c>
      <c r="W267" s="1" t="s">
        <v>112</v>
      </c>
      <c r="X267" s="1" t="s">
        <v>136</v>
      </c>
      <c r="Y267" s="1" t="s">
        <v>153</v>
      </c>
      <c r="Z267" s="1" t="s">
        <v>115</v>
      </c>
      <c r="AA267" s="1" t="s">
        <v>115</v>
      </c>
      <c r="AB267" s="1" t="s">
        <v>115</v>
      </c>
      <c r="AC267" s="1" t="s">
        <v>1869</v>
      </c>
      <c r="AD267" s="2">
        <v>737717</v>
      </c>
      <c r="AE267" s="2">
        <v>0</v>
      </c>
      <c r="AF267" s="2">
        <v>0</v>
      </c>
      <c r="AG267" s="2">
        <v>0</v>
      </c>
      <c r="AH267" s="2">
        <v>0</v>
      </c>
      <c r="AI267" s="2">
        <v>0</v>
      </c>
      <c r="AJ267" s="2">
        <v>0</v>
      </c>
      <c r="AK267" s="2">
        <v>0</v>
      </c>
    </row>
    <row r="268" spans="1:37">
      <c r="A268" s="1" t="s">
        <v>100</v>
      </c>
      <c r="B268" s="1" t="s">
        <v>101</v>
      </c>
      <c r="C268" s="25">
        <v>43694298</v>
      </c>
      <c r="D268" s="1" t="s">
        <v>1862</v>
      </c>
      <c r="E268" s="1" t="s">
        <v>359</v>
      </c>
      <c r="F268" s="1" t="s">
        <v>510</v>
      </c>
      <c r="G268" s="1" t="s">
        <v>1870</v>
      </c>
      <c r="H268" s="1" t="s">
        <v>1871</v>
      </c>
      <c r="I268" s="2">
        <v>2</v>
      </c>
      <c r="J268" s="1" t="s">
        <v>49</v>
      </c>
      <c r="K268" s="1" t="s">
        <v>107</v>
      </c>
      <c r="L268" s="2">
        <v>3450.48</v>
      </c>
      <c r="M268" s="2">
        <v>240</v>
      </c>
      <c r="N268" s="18">
        <v>43567</v>
      </c>
      <c r="O268" s="18">
        <v>43830</v>
      </c>
      <c r="P268" s="18">
        <v>24919</v>
      </c>
      <c r="Q268" s="1" t="s">
        <v>122</v>
      </c>
      <c r="R268" s="1" t="s">
        <v>107</v>
      </c>
      <c r="S268" s="1" t="s">
        <v>107</v>
      </c>
      <c r="T268" s="1" t="s">
        <v>109</v>
      </c>
      <c r="U268" s="1" t="s">
        <v>1872</v>
      </c>
      <c r="V268" s="1" t="s">
        <v>1873</v>
      </c>
      <c r="W268" s="1" t="s">
        <v>112</v>
      </c>
      <c r="X268" s="1" t="s">
        <v>136</v>
      </c>
      <c r="Y268" s="1" t="s">
        <v>114</v>
      </c>
      <c r="Z268" s="1" t="s">
        <v>115</v>
      </c>
      <c r="AA268" s="1" t="s">
        <v>115</v>
      </c>
      <c r="AB268" s="1" t="s">
        <v>115</v>
      </c>
      <c r="AC268" s="1" t="s">
        <v>1874</v>
      </c>
      <c r="AD268" s="2">
        <v>828116</v>
      </c>
      <c r="AE268" s="2">
        <v>0</v>
      </c>
      <c r="AF268" s="2">
        <v>0</v>
      </c>
      <c r="AG268" s="2">
        <v>0</v>
      </c>
      <c r="AH268" s="2">
        <v>0</v>
      </c>
      <c r="AI268" s="2">
        <v>0</v>
      </c>
      <c r="AJ268" s="2">
        <v>0</v>
      </c>
      <c r="AK268" s="2">
        <v>0</v>
      </c>
    </row>
    <row r="269" spans="1:37">
      <c r="A269" s="1" t="s">
        <v>100</v>
      </c>
      <c r="B269" s="1" t="s">
        <v>101</v>
      </c>
      <c r="C269" s="25">
        <v>8202562</v>
      </c>
      <c r="D269" s="1" t="s">
        <v>1862</v>
      </c>
      <c r="E269" s="1" t="s">
        <v>147</v>
      </c>
      <c r="F269" s="1" t="s">
        <v>1875</v>
      </c>
      <c r="G269" s="1" t="s">
        <v>1876</v>
      </c>
      <c r="H269" s="1" t="s">
        <v>1877</v>
      </c>
      <c r="I269" s="2">
        <v>1</v>
      </c>
      <c r="J269" s="1" t="s">
        <v>534</v>
      </c>
      <c r="K269" s="1" t="s">
        <v>107</v>
      </c>
      <c r="L269" s="2">
        <v>3073.82</v>
      </c>
      <c r="M269" s="2">
        <v>240</v>
      </c>
      <c r="N269" s="18">
        <v>42382</v>
      </c>
      <c r="O269" s="18">
        <v>42631</v>
      </c>
      <c r="P269" s="18">
        <v>25711</v>
      </c>
      <c r="Q269" s="1" t="s">
        <v>847</v>
      </c>
      <c r="R269" s="1" t="s">
        <v>107</v>
      </c>
      <c r="S269" s="1" t="s">
        <v>107</v>
      </c>
      <c r="T269" s="1" t="s">
        <v>123</v>
      </c>
      <c r="U269" s="1" t="s">
        <v>1878</v>
      </c>
      <c r="V269" s="1" t="s">
        <v>1879</v>
      </c>
      <c r="W269" s="1" t="s">
        <v>112</v>
      </c>
      <c r="X269" s="1" t="s">
        <v>144</v>
      </c>
      <c r="Y269" s="1" t="s">
        <v>114</v>
      </c>
      <c r="Z269" s="1" t="s">
        <v>115</v>
      </c>
      <c r="AA269" s="1" t="s">
        <v>115</v>
      </c>
      <c r="AB269" s="1" t="s">
        <v>115</v>
      </c>
      <c r="AC269" s="1" t="s">
        <v>1880</v>
      </c>
      <c r="AD269" s="2">
        <v>737717</v>
      </c>
      <c r="AE269" s="2">
        <v>0</v>
      </c>
      <c r="AF269" s="2">
        <v>0</v>
      </c>
      <c r="AG269" s="2">
        <v>0</v>
      </c>
      <c r="AH269" s="2">
        <v>0</v>
      </c>
      <c r="AI269" s="2">
        <v>0</v>
      </c>
      <c r="AJ269" s="2">
        <v>0</v>
      </c>
      <c r="AK269" s="2">
        <v>0</v>
      </c>
    </row>
    <row r="270" spans="1:37">
      <c r="A270" s="1" t="s">
        <v>100</v>
      </c>
      <c r="B270" s="1" t="s">
        <v>101</v>
      </c>
      <c r="C270" s="25">
        <v>22242065</v>
      </c>
      <c r="D270" s="1" t="s">
        <v>383</v>
      </c>
      <c r="E270" s="1" t="s">
        <v>222</v>
      </c>
      <c r="F270" s="1" t="s">
        <v>1881</v>
      </c>
      <c r="G270" s="1" t="s">
        <v>1882</v>
      </c>
      <c r="H270" s="1" t="s">
        <v>234</v>
      </c>
      <c r="I270" s="2">
        <v>2</v>
      </c>
      <c r="J270" s="1" t="s">
        <v>49</v>
      </c>
      <c r="K270" s="1" t="s">
        <v>107</v>
      </c>
      <c r="L270" s="2">
        <v>3073.82</v>
      </c>
      <c r="M270" s="2">
        <v>240</v>
      </c>
      <c r="N270" s="18">
        <v>42383</v>
      </c>
      <c r="O270" s="18">
        <v>42404</v>
      </c>
      <c r="P270" s="18">
        <v>26180</v>
      </c>
      <c r="Q270" s="1" t="s">
        <v>122</v>
      </c>
      <c r="R270" s="1" t="s">
        <v>107</v>
      </c>
      <c r="S270" s="1" t="s">
        <v>107</v>
      </c>
      <c r="T270" s="1" t="s">
        <v>109</v>
      </c>
      <c r="U270" s="1" t="s">
        <v>371</v>
      </c>
      <c r="V270" s="1" t="s">
        <v>1883</v>
      </c>
      <c r="W270" s="1" t="s">
        <v>112</v>
      </c>
      <c r="X270" s="1" t="s">
        <v>136</v>
      </c>
      <c r="Y270" s="1" t="s">
        <v>153</v>
      </c>
      <c r="Z270" s="1" t="s">
        <v>115</v>
      </c>
      <c r="AA270" s="1" t="s">
        <v>115</v>
      </c>
      <c r="AB270" s="1" t="s">
        <v>115</v>
      </c>
      <c r="AC270" s="1" t="s">
        <v>1884</v>
      </c>
      <c r="AD270" s="2">
        <v>737717</v>
      </c>
      <c r="AE270" s="2">
        <v>0</v>
      </c>
      <c r="AF270" s="2">
        <v>0</v>
      </c>
      <c r="AG270" s="2">
        <v>0</v>
      </c>
      <c r="AH270" s="2">
        <v>0</v>
      </c>
      <c r="AI270" s="2">
        <v>0</v>
      </c>
      <c r="AJ270" s="2">
        <v>0</v>
      </c>
      <c r="AK270" s="2">
        <v>0</v>
      </c>
    </row>
    <row r="271" spans="1:37">
      <c r="A271" s="1" t="s">
        <v>100</v>
      </c>
      <c r="B271" s="1" t="s">
        <v>101</v>
      </c>
      <c r="C271" s="25">
        <v>8364149</v>
      </c>
      <c r="D271" s="1" t="s">
        <v>383</v>
      </c>
      <c r="E271" s="1" t="s">
        <v>222</v>
      </c>
      <c r="F271" s="1" t="s">
        <v>860</v>
      </c>
      <c r="G271" s="1" t="s">
        <v>1886</v>
      </c>
      <c r="H271" s="1" t="s">
        <v>141</v>
      </c>
      <c r="I271" s="2">
        <v>36</v>
      </c>
      <c r="J271" s="1" t="s">
        <v>48</v>
      </c>
      <c r="K271" s="1" t="s">
        <v>1885</v>
      </c>
      <c r="L271" s="2">
        <v>3073.82</v>
      </c>
      <c r="M271" s="2">
        <v>240</v>
      </c>
      <c r="N271" s="18">
        <v>42158</v>
      </c>
      <c r="O271" s="18">
        <v>42308</v>
      </c>
      <c r="P271" s="18">
        <v>29836</v>
      </c>
      <c r="Q271" s="1" t="s">
        <v>1887</v>
      </c>
      <c r="R271" s="1" t="s">
        <v>107</v>
      </c>
      <c r="S271" s="1" t="s">
        <v>107</v>
      </c>
      <c r="T271" s="1" t="s">
        <v>123</v>
      </c>
      <c r="U271" s="1" t="s">
        <v>371</v>
      </c>
      <c r="V271" s="1" t="s">
        <v>222</v>
      </c>
      <c r="W271" s="1" t="s">
        <v>112</v>
      </c>
      <c r="X271" s="1" t="s">
        <v>126</v>
      </c>
      <c r="Y271" s="1" t="s">
        <v>161</v>
      </c>
      <c r="Z271" s="1" t="s">
        <v>115</v>
      </c>
      <c r="AA271" s="1" t="s">
        <v>115</v>
      </c>
      <c r="AB271" s="1" t="s">
        <v>115</v>
      </c>
      <c r="AC271" s="1" t="s">
        <v>1888</v>
      </c>
      <c r="AD271" s="2">
        <v>737717</v>
      </c>
      <c r="AE271" s="2">
        <v>0</v>
      </c>
      <c r="AF271" s="2">
        <v>0</v>
      </c>
      <c r="AG271" s="2">
        <v>0</v>
      </c>
      <c r="AH271" s="2">
        <v>0</v>
      </c>
      <c r="AI271" s="2">
        <v>0</v>
      </c>
      <c r="AJ271" s="2">
        <v>0</v>
      </c>
      <c r="AK271" s="2">
        <v>0</v>
      </c>
    </row>
    <row r="272" spans="1:37">
      <c r="A272" s="1" t="s">
        <v>100</v>
      </c>
      <c r="B272" s="1" t="s">
        <v>101</v>
      </c>
      <c r="C272" s="25">
        <v>98475966</v>
      </c>
      <c r="D272" s="1" t="s">
        <v>383</v>
      </c>
      <c r="E272" s="1" t="s">
        <v>1889</v>
      </c>
      <c r="F272" s="1" t="s">
        <v>806</v>
      </c>
      <c r="G272" s="1" t="s">
        <v>1890</v>
      </c>
      <c r="H272" s="1" t="s">
        <v>141</v>
      </c>
      <c r="I272" s="2">
        <v>36</v>
      </c>
      <c r="J272" s="1" t="s">
        <v>48</v>
      </c>
      <c r="K272" s="1" t="s">
        <v>107</v>
      </c>
      <c r="L272" s="2">
        <v>3073.82</v>
      </c>
      <c r="M272" s="2">
        <v>240</v>
      </c>
      <c r="N272" s="18">
        <v>42383</v>
      </c>
      <c r="O272" s="18">
        <v>42631</v>
      </c>
      <c r="P272" s="18">
        <v>23860</v>
      </c>
      <c r="Q272" s="1" t="s">
        <v>122</v>
      </c>
      <c r="R272" s="1" t="s">
        <v>107</v>
      </c>
      <c r="S272" s="1" t="s">
        <v>107</v>
      </c>
      <c r="T272" s="1" t="s">
        <v>123</v>
      </c>
      <c r="U272" s="1" t="s">
        <v>1891</v>
      </c>
      <c r="V272" s="1" t="s">
        <v>1892</v>
      </c>
      <c r="W272" s="1" t="s">
        <v>112</v>
      </c>
      <c r="X272" s="1" t="s">
        <v>136</v>
      </c>
      <c r="Y272" s="1" t="s">
        <v>161</v>
      </c>
      <c r="Z272" s="1" t="s">
        <v>115</v>
      </c>
      <c r="AA272" s="1" t="s">
        <v>115</v>
      </c>
      <c r="AB272" s="1" t="s">
        <v>115</v>
      </c>
      <c r="AC272" s="1" t="s">
        <v>1893</v>
      </c>
      <c r="AD272" s="2">
        <v>737717</v>
      </c>
      <c r="AE272" s="2">
        <v>0</v>
      </c>
      <c r="AF272" s="2">
        <v>0</v>
      </c>
      <c r="AG272" s="2">
        <v>0</v>
      </c>
      <c r="AH272" s="2">
        <v>0</v>
      </c>
      <c r="AI272" s="2">
        <v>0</v>
      </c>
      <c r="AJ272" s="2">
        <v>0</v>
      </c>
      <c r="AK272" s="2">
        <v>0</v>
      </c>
    </row>
    <row r="273" spans="1:37">
      <c r="A273" s="1" t="s">
        <v>100</v>
      </c>
      <c r="B273" s="1" t="s">
        <v>101</v>
      </c>
      <c r="C273" s="25">
        <v>1040504101</v>
      </c>
      <c r="D273" s="1" t="s">
        <v>383</v>
      </c>
      <c r="E273" s="1" t="s">
        <v>147</v>
      </c>
      <c r="F273" s="1" t="s">
        <v>430</v>
      </c>
      <c r="G273" s="1" t="s">
        <v>1894</v>
      </c>
      <c r="H273" s="1" t="s">
        <v>189</v>
      </c>
      <c r="I273" s="2">
        <v>35</v>
      </c>
      <c r="J273" s="1" t="s">
        <v>190</v>
      </c>
      <c r="K273" s="1" t="s">
        <v>107</v>
      </c>
      <c r="L273" s="2">
        <v>4493</v>
      </c>
      <c r="M273" s="2">
        <v>240</v>
      </c>
      <c r="N273" s="18">
        <v>42710</v>
      </c>
      <c r="O273" s="18">
        <v>43465</v>
      </c>
      <c r="P273" s="18">
        <v>33208</v>
      </c>
      <c r="Q273" s="1" t="s">
        <v>1895</v>
      </c>
      <c r="R273" s="1" t="s">
        <v>107</v>
      </c>
      <c r="S273" s="1" t="s">
        <v>107</v>
      </c>
      <c r="T273" s="1" t="s">
        <v>123</v>
      </c>
      <c r="U273" s="1" t="s">
        <v>1896</v>
      </c>
      <c r="V273" s="1" t="s">
        <v>1897</v>
      </c>
      <c r="W273" s="1" t="s">
        <v>112</v>
      </c>
      <c r="X273" s="1" t="s">
        <v>286</v>
      </c>
      <c r="Y273" s="1" t="s">
        <v>114</v>
      </c>
      <c r="Z273" s="1" t="s">
        <v>115</v>
      </c>
      <c r="AA273" s="1" t="s">
        <v>115</v>
      </c>
      <c r="AB273" s="1" t="s">
        <v>115</v>
      </c>
      <c r="AC273" s="1" t="s">
        <v>1898</v>
      </c>
      <c r="AD273" s="2">
        <v>1078321</v>
      </c>
      <c r="AE273" s="2">
        <v>0</v>
      </c>
      <c r="AF273" s="2">
        <v>0</v>
      </c>
      <c r="AG273" s="2">
        <v>0</v>
      </c>
      <c r="AH273" s="2">
        <v>0</v>
      </c>
      <c r="AI273" s="2">
        <v>0</v>
      </c>
      <c r="AJ273" s="2">
        <v>0</v>
      </c>
      <c r="AK273" s="2">
        <v>0</v>
      </c>
    </row>
    <row r="274" spans="1:37">
      <c r="A274" s="1" t="s">
        <v>100</v>
      </c>
      <c r="B274" s="1" t="s">
        <v>101</v>
      </c>
      <c r="C274" s="25">
        <v>35144064</v>
      </c>
      <c r="D274" s="1" t="s">
        <v>383</v>
      </c>
      <c r="E274" s="1" t="s">
        <v>1900</v>
      </c>
      <c r="F274" s="1" t="s">
        <v>1901</v>
      </c>
      <c r="G274" s="1" t="s">
        <v>1902</v>
      </c>
      <c r="H274" s="1" t="s">
        <v>353</v>
      </c>
      <c r="I274" s="2">
        <v>2</v>
      </c>
      <c r="J274" s="1" t="s">
        <v>49</v>
      </c>
      <c r="K274" s="1" t="s">
        <v>1899</v>
      </c>
      <c r="L274" s="2">
        <v>2456.25</v>
      </c>
      <c r="M274" s="2">
        <v>240</v>
      </c>
      <c r="N274" s="18">
        <v>41311</v>
      </c>
      <c r="O274" s="18">
        <v>41485</v>
      </c>
      <c r="P274" s="18">
        <v>29638</v>
      </c>
      <c r="Q274" s="1" t="s">
        <v>122</v>
      </c>
      <c r="R274" s="1" t="s">
        <v>107</v>
      </c>
      <c r="S274" s="1" t="s">
        <v>107</v>
      </c>
      <c r="T274" s="1" t="s">
        <v>109</v>
      </c>
      <c r="U274" s="1" t="s">
        <v>1903</v>
      </c>
      <c r="V274" s="1" t="s">
        <v>1904</v>
      </c>
      <c r="W274" s="1" t="s">
        <v>112</v>
      </c>
      <c r="X274" s="1" t="s">
        <v>126</v>
      </c>
      <c r="Y274" s="1" t="s">
        <v>114</v>
      </c>
      <c r="Z274" s="1" t="s">
        <v>115</v>
      </c>
      <c r="AA274" s="1" t="s">
        <v>115</v>
      </c>
      <c r="AB274" s="1" t="s">
        <v>115</v>
      </c>
      <c r="AC274" s="1" t="s">
        <v>1905</v>
      </c>
      <c r="AD274" s="2">
        <v>589500</v>
      </c>
      <c r="AE274" s="2">
        <v>0</v>
      </c>
      <c r="AF274" s="2">
        <v>0</v>
      </c>
      <c r="AG274" s="2">
        <v>0</v>
      </c>
      <c r="AH274" s="2">
        <v>0</v>
      </c>
      <c r="AI274" s="2">
        <v>0</v>
      </c>
      <c r="AJ274" s="2">
        <v>0</v>
      </c>
      <c r="AK274" s="2">
        <v>0</v>
      </c>
    </row>
    <row r="275" spans="1:37">
      <c r="A275" s="1" t="s">
        <v>100</v>
      </c>
      <c r="B275" s="1" t="s">
        <v>101</v>
      </c>
      <c r="C275" s="25">
        <v>44120224</v>
      </c>
      <c r="D275" s="1" t="s">
        <v>383</v>
      </c>
      <c r="E275" s="1" t="s">
        <v>1906</v>
      </c>
      <c r="F275" s="1" t="s">
        <v>1907</v>
      </c>
      <c r="G275" s="1" t="s">
        <v>1908</v>
      </c>
      <c r="H275" s="1" t="s">
        <v>1909</v>
      </c>
      <c r="I275" s="2">
        <v>33</v>
      </c>
      <c r="J275" s="1" t="s">
        <v>200</v>
      </c>
      <c r="K275" s="1" t="s">
        <v>107</v>
      </c>
      <c r="L275" s="2">
        <v>5000</v>
      </c>
      <c r="M275" s="2">
        <v>240</v>
      </c>
      <c r="N275" s="18">
        <v>42448</v>
      </c>
      <c r="O275" s="18">
        <v>42631</v>
      </c>
      <c r="P275" s="18">
        <v>30836</v>
      </c>
      <c r="Q275" s="1" t="s">
        <v>1887</v>
      </c>
      <c r="R275" s="1" t="s">
        <v>107</v>
      </c>
      <c r="S275" s="1" t="s">
        <v>107</v>
      </c>
      <c r="T275" s="1" t="s">
        <v>109</v>
      </c>
      <c r="U275" s="1" t="s">
        <v>1910</v>
      </c>
      <c r="V275" s="1" t="s">
        <v>1911</v>
      </c>
      <c r="W275" s="1" t="s">
        <v>112</v>
      </c>
      <c r="X275" s="1" t="s">
        <v>113</v>
      </c>
      <c r="Y275" s="1" t="s">
        <v>153</v>
      </c>
      <c r="Z275" s="1" t="s">
        <v>115</v>
      </c>
      <c r="AA275" s="1" t="s">
        <v>115</v>
      </c>
      <c r="AB275" s="1" t="s">
        <v>115</v>
      </c>
      <c r="AC275" s="1" t="s">
        <v>1912</v>
      </c>
      <c r="AD275" s="2">
        <v>1200000</v>
      </c>
      <c r="AE275" s="2">
        <v>0</v>
      </c>
      <c r="AF275" s="2">
        <v>0</v>
      </c>
      <c r="AG275" s="2">
        <v>0</v>
      </c>
      <c r="AH275" s="2">
        <v>0</v>
      </c>
      <c r="AI275" s="2">
        <v>0</v>
      </c>
      <c r="AJ275" s="2">
        <v>0</v>
      </c>
      <c r="AK275" s="2">
        <v>0</v>
      </c>
    </row>
    <row r="276" spans="1:37">
      <c r="A276" s="1" t="s">
        <v>100</v>
      </c>
      <c r="B276" s="1" t="s">
        <v>101</v>
      </c>
      <c r="C276" s="25">
        <v>1052944371</v>
      </c>
      <c r="D276" s="1" t="s">
        <v>1913</v>
      </c>
      <c r="E276" s="1" t="s">
        <v>303</v>
      </c>
      <c r="F276" s="1" t="s">
        <v>510</v>
      </c>
      <c r="G276" s="1" t="s">
        <v>1914</v>
      </c>
      <c r="H276" s="1" t="s">
        <v>410</v>
      </c>
      <c r="I276" s="2">
        <v>33</v>
      </c>
      <c r="J276" s="1" t="s">
        <v>200</v>
      </c>
      <c r="K276" s="1" t="s">
        <v>107</v>
      </c>
      <c r="L276" s="2">
        <v>3965.13</v>
      </c>
      <c r="M276" s="2">
        <v>240</v>
      </c>
      <c r="N276" s="18">
        <v>42383</v>
      </c>
      <c r="O276" s="18">
        <v>42415</v>
      </c>
      <c r="P276" s="18">
        <v>31355</v>
      </c>
      <c r="Q276" s="1" t="s">
        <v>122</v>
      </c>
      <c r="R276" s="1" t="s">
        <v>107</v>
      </c>
      <c r="S276" s="1" t="s">
        <v>107</v>
      </c>
      <c r="T276" s="1" t="s">
        <v>109</v>
      </c>
      <c r="U276" s="1" t="s">
        <v>371</v>
      </c>
      <c r="V276" s="1" t="s">
        <v>1915</v>
      </c>
      <c r="W276" s="1" t="s">
        <v>112</v>
      </c>
      <c r="X276" s="1" t="s">
        <v>136</v>
      </c>
      <c r="Y276" s="1" t="s">
        <v>153</v>
      </c>
      <c r="Z276" s="1" t="s">
        <v>115</v>
      </c>
      <c r="AA276" s="1" t="s">
        <v>115</v>
      </c>
      <c r="AB276" s="1" t="s">
        <v>115</v>
      </c>
      <c r="AC276" s="1" t="s">
        <v>1916</v>
      </c>
      <c r="AD276" s="2">
        <v>951630</v>
      </c>
      <c r="AE276" s="2">
        <v>0</v>
      </c>
      <c r="AF276" s="2">
        <v>0</v>
      </c>
      <c r="AG276" s="2">
        <v>0</v>
      </c>
      <c r="AH276" s="2">
        <v>0</v>
      </c>
      <c r="AI276" s="2">
        <v>0</v>
      </c>
      <c r="AJ276" s="2">
        <v>0</v>
      </c>
      <c r="AK276" s="2">
        <v>0</v>
      </c>
    </row>
    <row r="277" spans="1:37">
      <c r="A277" s="1" t="s">
        <v>100</v>
      </c>
      <c r="B277" s="1" t="s">
        <v>101</v>
      </c>
      <c r="C277" s="25">
        <v>43896289</v>
      </c>
      <c r="D277" s="1" t="s">
        <v>1917</v>
      </c>
      <c r="E277" s="1" t="s">
        <v>1918</v>
      </c>
      <c r="F277" s="1" t="s">
        <v>1919</v>
      </c>
      <c r="G277" s="1" t="s">
        <v>1920</v>
      </c>
      <c r="H277" s="1" t="s">
        <v>234</v>
      </c>
      <c r="I277" s="2">
        <v>2</v>
      </c>
      <c r="J277" s="1" t="s">
        <v>49</v>
      </c>
      <c r="K277" s="1" t="s">
        <v>107</v>
      </c>
      <c r="L277" s="2">
        <v>3450.48</v>
      </c>
      <c r="M277" s="2">
        <v>240</v>
      </c>
      <c r="N277" s="18">
        <v>43559</v>
      </c>
      <c r="O277" s="18">
        <v>43830</v>
      </c>
      <c r="P277" s="18">
        <v>29422</v>
      </c>
      <c r="Q277" s="1" t="s">
        <v>1921</v>
      </c>
      <c r="R277" s="1" t="s">
        <v>107</v>
      </c>
      <c r="S277" s="1" t="s">
        <v>107</v>
      </c>
      <c r="T277" s="1" t="s">
        <v>109</v>
      </c>
      <c r="U277" s="1" t="s">
        <v>1922</v>
      </c>
      <c r="V277" s="1" t="s">
        <v>1923</v>
      </c>
      <c r="W277" s="1" t="s">
        <v>112</v>
      </c>
      <c r="X277" s="1" t="s">
        <v>286</v>
      </c>
      <c r="Y277" s="1" t="s">
        <v>153</v>
      </c>
      <c r="Z277" s="1" t="s">
        <v>115</v>
      </c>
      <c r="AA277" s="1" t="s">
        <v>115</v>
      </c>
      <c r="AB277" s="1" t="s">
        <v>115</v>
      </c>
      <c r="AC277" s="1" t="s">
        <v>1924</v>
      </c>
      <c r="AD277" s="2">
        <v>828116</v>
      </c>
      <c r="AE277" s="2">
        <v>0</v>
      </c>
      <c r="AF277" s="2">
        <v>0</v>
      </c>
      <c r="AG277" s="2">
        <v>0</v>
      </c>
      <c r="AH277" s="2">
        <v>0</v>
      </c>
      <c r="AI277" s="2">
        <v>0</v>
      </c>
      <c r="AJ277" s="2">
        <v>0</v>
      </c>
      <c r="AK277" s="2">
        <v>0</v>
      </c>
    </row>
    <row r="278" spans="1:37">
      <c r="A278" s="1" t="s">
        <v>100</v>
      </c>
      <c r="B278" s="1" t="s">
        <v>101</v>
      </c>
      <c r="C278" s="25">
        <v>10879301</v>
      </c>
      <c r="D278" s="1" t="s">
        <v>1926</v>
      </c>
      <c r="E278" s="1" t="s">
        <v>1927</v>
      </c>
      <c r="F278" s="1" t="s">
        <v>806</v>
      </c>
      <c r="G278" s="1" t="s">
        <v>1928</v>
      </c>
      <c r="H278" s="1" t="s">
        <v>1929</v>
      </c>
      <c r="I278" s="2">
        <v>36</v>
      </c>
      <c r="J278" s="1" t="s">
        <v>48</v>
      </c>
      <c r="K278" s="1" t="s">
        <v>1925</v>
      </c>
      <c r="L278" s="2">
        <v>3073.82</v>
      </c>
      <c r="M278" s="2">
        <v>240</v>
      </c>
      <c r="N278" s="18">
        <v>41000</v>
      </c>
      <c r="O278" s="18">
        <v>41759</v>
      </c>
      <c r="P278" s="18">
        <v>24793</v>
      </c>
      <c r="Q278" s="1" t="s">
        <v>122</v>
      </c>
      <c r="R278" s="1" t="s">
        <v>107</v>
      </c>
      <c r="S278" s="1" t="s">
        <v>107</v>
      </c>
      <c r="T278" s="1" t="s">
        <v>123</v>
      </c>
      <c r="U278" s="1" t="s">
        <v>1930</v>
      </c>
      <c r="V278" s="1" t="s">
        <v>1931</v>
      </c>
      <c r="W278" s="1" t="s">
        <v>112</v>
      </c>
      <c r="X278" s="1" t="s">
        <v>126</v>
      </c>
      <c r="Y278" s="1" t="s">
        <v>323</v>
      </c>
      <c r="Z278" s="1" t="s">
        <v>115</v>
      </c>
      <c r="AA278" s="1" t="s">
        <v>115</v>
      </c>
      <c r="AB278" s="1" t="s">
        <v>115</v>
      </c>
      <c r="AC278" s="1" t="s">
        <v>1932</v>
      </c>
      <c r="AD278" s="2">
        <v>737717</v>
      </c>
      <c r="AE278" s="2">
        <v>0</v>
      </c>
      <c r="AF278" s="2">
        <v>0</v>
      </c>
      <c r="AG278" s="2">
        <v>0</v>
      </c>
      <c r="AH278" s="2">
        <v>0</v>
      </c>
      <c r="AI278" s="2">
        <v>0</v>
      </c>
      <c r="AJ278" s="2">
        <v>0</v>
      </c>
      <c r="AK278" s="2">
        <v>0</v>
      </c>
    </row>
    <row r="279" spans="1:37">
      <c r="A279" s="1" t="s">
        <v>100</v>
      </c>
      <c r="B279" s="1" t="s">
        <v>101</v>
      </c>
      <c r="C279" s="25">
        <v>1040491887</v>
      </c>
      <c r="D279" s="1" t="s">
        <v>1933</v>
      </c>
      <c r="E279" s="1" t="s">
        <v>1669</v>
      </c>
      <c r="F279" s="1" t="s">
        <v>482</v>
      </c>
      <c r="G279" s="1" t="s">
        <v>1934</v>
      </c>
      <c r="H279" s="1" t="s">
        <v>141</v>
      </c>
      <c r="I279" s="2">
        <v>36</v>
      </c>
      <c r="J279" s="1" t="s">
        <v>48</v>
      </c>
      <c r="K279" s="1" t="s">
        <v>107</v>
      </c>
      <c r="L279" s="2">
        <v>3073.82</v>
      </c>
      <c r="M279" s="2">
        <v>240</v>
      </c>
      <c r="N279" s="18">
        <v>42382</v>
      </c>
      <c r="O279" s="18">
        <v>42420</v>
      </c>
      <c r="P279" s="18">
        <v>31654</v>
      </c>
      <c r="Q279" s="1" t="s">
        <v>800</v>
      </c>
      <c r="R279" s="1" t="s">
        <v>107</v>
      </c>
      <c r="S279" s="1" t="s">
        <v>107</v>
      </c>
      <c r="T279" s="1" t="s">
        <v>123</v>
      </c>
      <c r="U279" s="1" t="s">
        <v>1935</v>
      </c>
      <c r="V279" s="1" t="s">
        <v>1936</v>
      </c>
      <c r="W279" s="1" t="s">
        <v>112</v>
      </c>
      <c r="X279" s="1" t="s">
        <v>113</v>
      </c>
      <c r="Y279" s="1" t="s">
        <v>153</v>
      </c>
      <c r="Z279" s="1" t="s">
        <v>115</v>
      </c>
      <c r="AA279" s="1" t="s">
        <v>115</v>
      </c>
      <c r="AB279" s="1" t="s">
        <v>115</v>
      </c>
      <c r="AC279" s="1" t="s">
        <v>1937</v>
      </c>
      <c r="AD279" s="2">
        <v>737717</v>
      </c>
      <c r="AE279" s="2">
        <v>0</v>
      </c>
      <c r="AF279" s="2">
        <v>0</v>
      </c>
      <c r="AG279" s="2">
        <v>0</v>
      </c>
      <c r="AH279" s="2">
        <v>0</v>
      </c>
      <c r="AI279" s="2">
        <v>0</v>
      </c>
      <c r="AJ279" s="2">
        <v>0</v>
      </c>
      <c r="AK279" s="2">
        <v>0</v>
      </c>
    </row>
    <row r="280" spans="1:37">
      <c r="A280" s="1" t="s">
        <v>100</v>
      </c>
      <c r="B280" s="1" t="s">
        <v>101</v>
      </c>
      <c r="C280" s="25">
        <v>8200587</v>
      </c>
      <c r="D280" s="1" t="s">
        <v>1058</v>
      </c>
      <c r="E280" s="1" t="s">
        <v>592</v>
      </c>
      <c r="F280" s="1" t="s">
        <v>207</v>
      </c>
      <c r="G280" s="1" t="s">
        <v>1938</v>
      </c>
      <c r="H280" s="1" t="s">
        <v>141</v>
      </c>
      <c r="I280" s="2">
        <v>36</v>
      </c>
      <c r="J280" s="1" t="s">
        <v>48</v>
      </c>
      <c r="K280" s="1" t="s">
        <v>107</v>
      </c>
      <c r="L280" s="2">
        <v>3255.18</v>
      </c>
      <c r="M280" s="2">
        <v>240</v>
      </c>
      <c r="N280" s="18">
        <v>42767</v>
      </c>
      <c r="O280" s="18">
        <v>43217</v>
      </c>
      <c r="P280" s="18">
        <v>25411</v>
      </c>
      <c r="Q280" s="1" t="s">
        <v>122</v>
      </c>
      <c r="R280" s="1" t="s">
        <v>107</v>
      </c>
      <c r="S280" s="1" t="s">
        <v>107</v>
      </c>
      <c r="T280" s="1" t="s">
        <v>123</v>
      </c>
      <c r="U280" s="1" t="s">
        <v>1939</v>
      </c>
      <c r="V280" s="1" t="s">
        <v>1940</v>
      </c>
      <c r="W280" s="1" t="s">
        <v>112</v>
      </c>
      <c r="X280" s="1" t="s">
        <v>113</v>
      </c>
      <c r="Y280" s="1" t="s">
        <v>153</v>
      </c>
      <c r="Z280" s="1" t="s">
        <v>115</v>
      </c>
      <c r="AA280" s="1" t="s">
        <v>115</v>
      </c>
      <c r="AB280" s="1" t="s">
        <v>115</v>
      </c>
      <c r="AC280" s="1" t="s">
        <v>1941</v>
      </c>
      <c r="AD280" s="2">
        <v>781242</v>
      </c>
      <c r="AE280" s="2">
        <v>0</v>
      </c>
      <c r="AF280" s="2">
        <v>0</v>
      </c>
      <c r="AG280" s="2">
        <v>0</v>
      </c>
      <c r="AH280" s="2">
        <v>0</v>
      </c>
      <c r="AI280" s="2">
        <v>0</v>
      </c>
      <c r="AJ280" s="2">
        <v>0</v>
      </c>
      <c r="AK280" s="2">
        <v>0</v>
      </c>
    </row>
    <row r="281" spans="1:37">
      <c r="A281" s="1" t="s">
        <v>100</v>
      </c>
      <c r="B281" s="1" t="s">
        <v>101</v>
      </c>
      <c r="C281" s="25">
        <v>1040508039</v>
      </c>
      <c r="D281" s="1" t="s">
        <v>1058</v>
      </c>
      <c r="E281" s="1" t="s">
        <v>1259</v>
      </c>
      <c r="F281" s="1" t="s">
        <v>327</v>
      </c>
      <c r="G281" s="1" t="s">
        <v>1943</v>
      </c>
      <c r="H281" s="1" t="s">
        <v>1944</v>
      </c>
      <c r="I281" s="2">
        <v>33</v>
      </c>
      <c r="J281" s="1" t="s">
        <v>200</v>
      </c>
      <c r="K281" s="1" t="s">
        <v>1942</v>
      </c>
      <c r="L281" s="2">
        <v>2456.25</v>
      </c>
      <c r="M281" s="2">
        <v>240</v>
      </c>
      <c r="N281" s="18">
        <v>41000</v>
      </c>
      <c r="O281" s="18">
        <v>41090</v>
      </c>
      <c r="P281" s="18">
        <v>33963</v>
      </c>
      <c r="Q281" s="1" t="s">
        <v>122</v>
      </c>
      <c r="R281" s="1" t="s">
        <v>107</v>
      </c>
      <c r="S281" s="1" t="s">
        <v>107</v>
      </c>
      <c r="T281" s="1" t="s">
        <v>109</v>
      </c>
      <c r="U281" s="1" t="s">
        <v>1945</v>
      </c>
      <c r="V281" s="1" t="s">
        <v>1946</v>
      </c>
      <c r="W281" s="1" t="s">
        <v>112</v>
      </c>
      <c r="X281" s="1" t="s">
        <v>136</v>
      </c>
      <c r="Y281" s="1" t="s">
        <v>114</v>
      </c>
      <c r="Z281" s="1" t="s">
        <v>115</v>
      </c>
      <c r="AA281" s="1" t="s">
        <v>115</v>
      </c>
      <c r="AB281" s="1" t="s">
        <v>115</v>
      </c>
      <c r="AC281" s="1" t="s">
        <v>1947</v>
      </c>
      <c r="AD281" s="2">
        <v>589500</v>
      </c>
      <c r="AE281" s="2">
        <v>0</v>
      </c>
      <c r="AF281" s="2">
        <v>0</v>
      </c>
      <c r="AG281" s="2">
        <v>0</v>
      </c>
      <c r="AH281" s="2">
        <v>0</v>
      </c>
      <c r="AI281" s="2">
        <v>0</v>
      </c>
      <c r="AJ281" s="2">
        <v>0</v>
      </c>
      <c r="AK281" s="2">
        <v>0</v>
      </c>
    </row>
    <row r="282" spans="1:37">
      <c r="A282" s="1" t="s">
        <v>100</v>
      </c>
      <c r="B282" s="1" t="s">
        <v>101</v>
      </c>
      <c r="C282" s="25">
        <v>3673782</v>
      </c>
      <c r="D282" s="1" t="s">
        <v>1058</v>
      </c>
      <c r="E282" s="1" t="s">
        <v>1948</v>
      </c>
      <c r="F282" s="1" t="s">
        <v>921</v>
      </c>
      <c r="G282" s="1" t="s">
        <v>1949</v>
      </c>
      <c r="H282" s="1" t="s">
        <v>1950</v>
      </c>
      <c r="I282" s="2">
        <v>2</v>
      </c>
      <c r="J282" s="1" t="s">
        <v>49</v>
      </c>
      <c r="K282" s="1" t="s">
        <v>107</v>
      </c>
      <c r="L282" s="2">
        <v>3073.82</v>
      </c>
      <c r="M282" s="2">
        <v>240</v>
      </c>
      <c r="N282" s="18">
        <v>41673</v>
      </c>
      <c r="O282" s="18">
        <v>41759</v>
      </c>
      <c r="P282" s="18">
        <v>20617</v>
      </c>
      <c r="Q282" s="1" t="s">
        <v>122</v>
      </c>
      <c r="R282" s="1" t="s">
        <v>107</v>
      </c>
      <c r="S282" s="1" t="s">
        <v>107</v>
      </c>
      <c r="T282" s="1" t="s">
        <v>123</v>
      </c>
      <c r="U282" s="1" t="s">
        <v>1951</v>
      </c>
      <c r="V282" s="1" t="s">
        <v>1952</v>
      </c>
      <c r="W282" s="1" t="s">
        <v>112</v>
      </c>
      <c r="X282" s="1" t="s">
        <v>136</v>
      </c>
      <c r="Y282" s="1" t="s">
        <v>161</v>
      </c>
      <c r="Z282" s="1" t="s">
        <v>115</v>
      </c>
      <c r="AA282" s="1" t="s">
        <v>115</v>
      </c>
      <c r="AB282" s="1" t="s">
        <v>115</v>
      </c>
      <c r="AC282" s="1" t="s">
        <v>1953</v>
      </c>
      <c r="AD282" s="2">
        <v>737717</v>
      </c>
      <c r="AE282" s="2">
        <v>0</v>
      </c>
      <c r="AF282" s="2">
        <v>0</v>
      </c>
      <c r="AG282" s="2">
        <v>0</v>
      </c>
      <c r="AH282" s="2">
        <v>0</v>
      </c>
      <c r="AI282" s="2">
        <v>0</v>
      </c>
      <c r="AJ282" s="2">
        <v>0</v>
      </c>
      <c r="AK282" s="2">
        <v>0</v>
      </c>
    </row>
    <row r="283" spans="1:37">
      <c r="A283" s="1" t="s">
        <v>100</v>
      </c>
      <c r="B283" s="1" t="s">
        <v>101</v>
      </c>
      <c r="C283" s="25">
        <v>21945668</v>
      </c>
      <c r="D283" s="1" t="s">
        <v>1058</v>
      </c>
      <c r="E283" s="1" t="s">
        <v>1955</v>
      </c>
      <c r="F283" s="1" t="s">
        <v>1956</v>
      </c>
      <c r="G283" s="1" t="s">
        <v>1957</v>
      </c>
      <c r="H283" s="1" t="s">
        <v>1958</v>
      </c>
      <c r="I283" s="2">
        <v>33</v>
      </c>
      <c r="J283" s="1" t="s">
        <v>200</v>
      </c>
      <c r="K283" s="1" t="s">
        <v>1954</v>
      </c>
      <c r="L283" s="2">
        <v>5887.68</v>
      </c>
      <c r="M283" s="2">
        <v>240</v>
      </c>
      <c r="N283" s="18">
        <v>41010</v>
      </c>
      <c r="O283" s="18">
        <v>41264</v>
      </c>
      <c r="P283" s="18">
        <v>25105</v>
      </c>
      <c r="Q283" s="1" t="s">
        <v>122</v>
      </c>
      <c r="R283" s="1" t="s">
        <v>107</v>
      </c>
      <c r="S283" s="1" t="s">
        <v>107</v>
      </c>
      <c r="T283" s="1" t="s">
        <v>109</v>
      </c>
      <c r="U283" s="1" t="s">
        <v>1959</v>
      </c>
      <c r="V283" s="1" t="s">
        <v>1960</v>
      </c>
      <c r="W283" s="1" t="s">
        <v>112</v>
      </c>
      <c r="X283" s="1" t="s">
        <v>136</v>
      </c>
      <c r="Y283" s="1" t="s">
        <v>323</v>
      </c>
      <c r="Z283" s="1" t="s">
        <v>115</v>
      </c>
      <c r="AA283" s="1" t="s">
        <v>115</v>
      </c>
      <c r="AB283" s="1" t="s">
        <v>115</v>
      </c>
      <c r="AC283" s="1" t="s">
        <v>1961</v>
      </c>
      <c r="AD283" s="2">
        <v>1413044</v>
      </c>
      <c r="AE283" s="2">
        <v>0</v>
      </c>
      <c r="AF283" s="2">
        <v>0</v>
      </c>
      <c r="AG283" s="2">
        <v>0</v>
      </c>
      <c r="AH283" s="2">
        <v>0</v>
      </c>
      <c r="AI283" s="2">
        <v>0</v>
      </c>
      <c r="AJ283" s="2">
        <v>0</v>
      </c>
      <c r="AK283" s="2">
        <v>0</v>
      </c>
    </row>
    <row r="284" spans="1:37">
      <c r="A284" s="1" t="s">
        <v>100</v>
      </c>
      <c r="B284" s="1" t="s">
        <v>101</v>
      </c>
      <c r="C284" s="25">
        <v>43895788</v>
      </c>
      <c r="D284" s="1" t="s">
        <v>1963</v>
      </c>
      <c r="E284" s="1" t="s">
        <v>1964</v>
      </c>
      <c r="F284" s="1" t="s">
        <v>1965</v>
      </c>
      <c r="G284" s="1" t="s">
        <v>1966</v>
      </c>
      <c r="H284" s="1" t="s">
        <v>1967</v>
      </c>
      <c r="I284" s="2">
        <v>47</v>
      </c>
      <c r="J284" s="1" t="s">
        <v>1968</v>
      </c>
      <c r="K284" s="1" t="s">
        <v>1962</v>
      </c>
      <c r="L284" s="2">
        <v>8750</v>
      </c>
      <c r="M284" s="2">
        <v>240</v>
      </c>
      <c r="N284" s="18">
        <v>42388</v>
      </c>
      <c r="O284" s="18">
        <v>42428</v>
      </c>
      <c r="P284" s="18">
        <v>29386</v>
      </c>
      <c r="Q284" s="1" t="s">
        <v>122</v>
      </c>
      <c r="R284" s="1" t="s">
        <v>107</v>
      </c>
      <c r="S284" s="1" t="s">
        <v>107</v>
      </c>
      <c r="T284" s="1" t="s">
        <v>109</v>
      </c>
      <c r="U284" s="1" t="s">
        <v>1969</v>
      </c>
      <c r="V284" s="1" t="s">
        <v>1970</v>
      </c>
      <c r="W284" s="1" t="s">
        <v>112</v>
      </c>
      <c r="X284" s="1" t="s">
        <v>113</v>
      </c>
      <c r="Y284" s="1" t="s">
        <v>114</v>
      </c>
      <c r="Z284" s="1" t="s">
        <v>115</v>
      </c>
      <c r="AA284" s="1" t="s">
        <v>115</v>
      </c>
      <c r="AB284" s="1" t="s">
        <v>115</v>
      </c>
      <c r="AC284" s="1" t="s">
        <v>1971</v>
      </c>
      <c r="AD284" s="2">
        <v>2100000</v>
      </c>
      <c r="AE284" s="2">
        <v>0</v>
      </c>
      <c r="AF284" s="2">
        <v>0</v>
      </c>
      <c r="AG284" s="2">
        <v>0</v>
      </c>
      <c r="AH284" s="2">
        <v>0</v>
      </c>
      <c r="AI284" s="2">
        <v>0</v>
      </c>
      <c r="AJ284" s="2">
        <v>0</v>
      </c>
      <c r="AK284" s="2">
        <v>0</v>
      </c>
    </row>
    <row r="285" spans="1:37">
      <c r="A285" s="1" t="s">
        <v>100</v>
      </c>
      <c r="B285" s="1" t="s">
        <v>101</v>
      </c>
      <c r="C285" s="25">
        <v>15663923</v>
      </c>
      <c r="D285" s="1" t="s">
        <v>1972</v>
      </c>
      <c r="E285" s="1" t="s">
        <v>1334</v>
      </c>
      <c r="F285" s="1" t="s">
        <v>430</v>
      </c>
      <c r="G285" s="1" t="s">
        <v>1973</v>
      </c>
      <c r="H285" s="1" t="s">
        <v>141</v>
      </c>
      <c r="I285" s="2">
        <v>36</v>
      </c>
      <c r="J285" s="1" t="s">
        <v>48</v>
      </c>
      <c r="K285" s="1" t="s">
        <v>107</v>
      </c>
      <c r="L285" s="2">
        <v>3073.82</v>
      </c>
      <c r="M285" s="2">
        <v>240</v>
      </c>
      <c r="N285" s="18">
        <v>42382</v>
      </c>
      <c r="O285" s="18">
        <v>42631</v>
      </c>
      <c r="P285" s="18">
        <v>20721</v>
      </c>
      <c r="Q285" s="1" t="s">
        <v>800</v>
      </c>
      <c r="R285" s="1" t="s">
        <v>107</v>
      </c>
      <c r="S285" s="1" t="s">
        <v>107</v>
      </c>
      <c r="T285" s="1" t="s">
        <v>123</v>
      </c>
      <c r="U285" s="1" t="s">
        <v>1974</v>
      </c>
      <c r="V285" s="1" t="s">
        <v>1975</v>
      </c>
      <c r="W285" s="1" t="s">
        <v>112</v>
      </c>
      <c r="X285" s="1" t="s">
        <v>113</v>
      </c>
      <c r="Y285" s="1" t="s">
        <v>114</v>
      </c>
      <c r="Z285" s="1" t="s">
        <v>115</v>
      </c>
      <c r="AA285" s="1" t="s">
        <v>115</v>
      </c>
      <c r="AB285" s="1" t="s">
        <v>115</v>
      </c>
      <c r="AC285" s="1" t="s">
        <v>1976</v>
      </c>
      <c r="AD285" s="2">
        <v>737717</v>
      </c>
      <c r="AE285" s="2">
        <v>0</v>
      </c>
      <c r="AF285" s="2">
        <v>0</v>
      </c>
      <c r="AG285" s="2">
        <v>0</v>
      </c>
      <c r="AH285" s="2">
        <v>0</v>
      </c>
      <c r="AI285" s="2">
        <v>0</v>
      </c>
      <c r="AJ285" s="2">
        <v>0</v>
      </c>
      <c r="AK285" s="2">
        <v>0</v>
      </c>
    </row>
    <row r="286" spans="1:37">
      <c r="A286" s="1" t="s">
        <v>100</v>
      </c>
      <c r="B286" s="1" t="s">
        <v>101</v>
      </c>
      <c r="C286" s="25">
        <v>43895115</v>
      </c>
      <c r="D286" s="1" t="s">
        <v>437</v>
      </c>
      <c r="E286" s="1" t="s">
        <v>186</v>
      </c>
      <c r="F286" s="1" t="s">
        <v>510</v>
      </c>
      <c r="G286" s="1" t="s">
        <v>1977</v>
      </c>
      <c r="H286" s="1" t="s">
        <v>353</v>
      </c>
      <c r="I286" s="2">
        <v>2</v>
      </c>
      <c r="J286" s="1" t="s">
        <v>49</v>
      </c>
      <c r="K286" s="1" t="s">
        <v>107</v>
      </c>
      <c r="L286" s="2">
        <v>2456.25</v>
      </c>
      <c r="M286" s="2">
        <v>240</v>
      </c>
      <c r="N286" s="18">
        <v>41507</v>
      </c>
      <c r="O286" s="18">
        <v>41593</v>
      </c>
      <c r="P286" s="18">
        <v>28309</v>
      </c>
      <c r="Q286" s="1" t="s">
        <v>122</v>
      </c>
      <c r="R286" s="1" t="s">
        <v>107</v>
      </c>
      <c r="S286" s="1" t="s">
        <v>107</v>
      </c>
      <c r="T286" s="1" t="s">
        <v>109</v>
      </c>
      <c r="U286" s="1" t="s">
        <v>1978</v>
      </c>
      <c r="V286" s="1" t="s">
        <v>1979</v>
      </c>
      <c r="W286" s="1" t="s">
        <v>112</v>
      </c>
      <c r="X286" s="1" t="s">
        <v>136</v>
      </c>
      <c r="Y286" s="1" t="s">
        <v>114</v>
      </c>
      <c r="Z286" s="1" t="s">
        <v>115</v>
      </c>
      <c r="AA286" s="1" t="s">
        <v>115</v>
      </c>
      <c r="AB286" s="1" t="s">
        <v>115</v>
      </c>
      <c r="AC286" s="1" t="s">
        <v>1980</v>
      </c>
      <c r="AD286" s="2">
        <v>589500</v>
      </c>
      <c r="AE286" s="2">
        <v>0</v>
      </c>
      <c r="AF286" s="2">
        <v>0</v>
      </c>
      <c r="AG286" s="2">
        <v>0</v>
      </c>
      <c r="AH286" s="2">
        <v>0</v>
      </c>
      <c r="AI286" s="2">
        <v>0</v>
      </c>
      <c r="AJ286" s="2">
        <v>0</v>
      </c>
      <c r="AK286" s="2">
        <v>0</v>
      </c>
    </row>
    <row r="287" spans="1:37">
      <c r="A287" s="1" t="s">
        <v>100</v>
      </c>
      <c r="B287" s="1" t="s">
        <v>101</v>
      </c>
      <c r="C287" s="25">
        <v>8201672</v>
      </c>
      <c r="D287" s="1" t="s">
        <v>437</v>
      </c>
      <c r="E287" s="1" t="s">
        <v>1981</v>
      </c>
      <c r="F287" s="1" t="s">
        <v>1982</v>
      </c>
      <c r="G287" s="1" t="s">
        <v>22</v>
      </c>
      <c r="H287" s="1" t="s">
        <v>1983</v>
      </c>
      <c r="I287" s="2">
        <v>36</v>
      </c>
      <c r="J287" s="1" t="s">
        <v>48</v>
      </c>
      <c r="K287" s="1" t="s">
        <v>107</v>
      </c>
      <c r="L287" s="2">
        <v>4630.17</v>
      </c>
      <c r="M287" s="2">
        <v>240</v>
      </c>
      <c r="N287" s="18">
        <v>43840</v>
      </c>
      <c r="O287" s="19"/>
      <c r="P287" s="18">
        <v>26285</v>
      </c>
      <c r="Q287" s="1" t="s">
        <v>1984</v>
      </c>
      <c r="R287" s="1" t="s">
        <v>107</v>
      </c>
      <c r="S287" s="1" t="s">
        <v>107</v>
      </c>
      <c r="T287" s="1" t="s">
        <v>123</v>
      </c>
      <c r="U287" s="1" t="s">
        <v>1985</v>
      </c>
      <c r="V287" s="1" t="s">
        <v>1986</v>
      </c>
      <c r="W287" s="1" t="s">
        <v>112</v>
      </c>
      <c r="X287" s="1" t="s">
        <v>332</v>
      </c>
      <c r="Y287" s="1" t="s">
        <v>153</v>
      </c>
      <c r="Z287" s="1" t="s">
        <v>115</v>
      </c>
      <c r="AA287" s="1" t="s">
        <v>115</v>
      </c>
      <c r="AB287" s="1" t="s">
        <v>115</v>
      </c>
      <c r="AC287" s="1" t="s">
        <v>1987</v>
      </c>
      <c r="AD287" s="2">
        <v>1111240</v>
      </c>
      <c r="AE287" s="2">
        <v>0</v>
      </c>
      <c r="AF287" s="2">
        <v>0</v>
      </c>
      <c r="AG287" s="2">
        <v>0</v>
      </c>
      <c r="AH287" s="2">
        <v>0</v>
      </c>
      <c r="AI287" s="2">
        <v>0</v>
      </c>
      <c r="AJ287" s="2">
        <v>0</v>
      </c>
      <c r="AK287" s="2">
        <v>0</v>
      </c>
    </row>
    <row r="288" spans="1:37">
      <c r="A288" s="1" t="s">
        <v>100</v>
      </c>
      <c r="B288" s="1" t="s">
        <v>101</v>
      </c>
      <c r="C288" s="25">
        <v>43693706</v>
      </c>
      <c r="D288" s="1" t="s">
        <v>1988</v>
      </c>
      <c r="E288" s="1" t="s">
        <v>1989</v>
      </c>
      <c r="F288" s="1" t="s">
        <v>1990</v>
      </c>
      <c r="G288" s="1" t="s">
        <v>1991</v>
      </c>
      <c r="H288" s="1" t="s">
        <v>784</v>
      </c>
      <c r="I288" s="2">
        <v>33</v>
      </c>
      <c r="J288" s="1" t="s">
        <v>200</v>
      </c>
      <c r="K288" s="1" t="s">
        <v>107</v>
      </c>
      <c r="L288" s="2">
        <v>4458.33</v>
      </c>
      <c r="M288" s="2">
        <v>240</v>
      </c>
      <c r="N288" s="18">
        <v>42710</v>
      </c>
      <c r="O288" s="18">
        <v>42794</v>
      </c>
      <c r="P288" s="18">
        <v>20850</v>
      </c>
      <c r="Q288" s="1" t="s">
        <v>122</v>
      </c>
      <c r="R288" s="1" t="s">
        <v>107</v>
      </c>
      <c r="S288" s="1" t="s">
        <v>107</v>
      </c>
      <c r="T288" s="1" t="s">
        <v>109</v>
      </c>
      <c r="U288" s="1" t="s">
        <v>1992</v>
      </c>
      <c r="V288" s="1" t="s">
        <v>1993</v>
      </c>
      <c r="W288" s="1" t="s">
        <v>112</v>
      </c>
      <c r="X288" s="1" t="s">
        <v>286</v>
      </c>
      <c r="Y288" s="1" t="s">
        <v>153</v>
      </c>
      <c r="Z288" s="1" t="s">
        <v>115</v>
      </c>
      <c r="AA288" s="1" t="s">
        <v>115</v>
      </c>
      <c r="AB288" s="1" t="s">
        <v>115</v>
      </c>
      <c r="AC288" s="1" t="s">
        <v>1994</v>
      </c>
      <c r="AD288" s="2">
        <v>1070000</v>
      </c>
      <c r="AE288" s="2">
        <v>0</v>
      </c>
      <c r="AF288" s="2">
        <v>0</v>
      </c>
      <c r="AG288" s="2">
        <v>0</v>
      </c>
      <c r="AH288" s="2">
        <v>0</v>
      </c>
      <c r="AI288" s="2">
        <v>0</v>
      </c>
      <c r="AJ288" s="2">
        <v>0</v>
      </c>
      <c r="AK288" s="2">
        <v>0</v>
      </c>
    </row>
    <row r="289" spans="1:37">
      <c r="A289" s="1" t="s">
        <v>100</v>
      </c>
      <c r="B289" s="1" t="s">
        <v>101</v>
      </c>
      <c r="C289" s="25">
        <v>43896758</v>
      </c>
      <c r="D289" s="1" t="s">
        <v>1988</v>
      </c>
      <c r="E289" s="1" t="s">
        <v>1464</v>
      </c>
      <c r="F289" s="1" t="s">
        <v>502</v>
      </c>
      <c r="G289" s="1" t="s">
        <v>1995</v>
      </c>
      <c r="H289" s="1" t="s">
        <v>936</v>
      </c>
      <c r="I289" s="2">
        <v>40</v>
      </c>
      <c r="J289" s="1" t="s">
        <v>167</v>
      </c>
      <c r="K289" s="1" t="s">
        <v>107</v>
      </c>
      <c r="L289" s="2">
        <v>3750</v>
      </c>
      <c r="M289" s="2">
        <v>240</v>
      </c>
      <c r="N289" s="18">
        <v>42646</v>
      </c>
      <c r="O289" s="18">
        <v>42648</v>
      </c>
      <c r="P289" s="18">
        <v>29315</v>
      </c>
      <c r="Q289" s="1" t="s">
        <v>1996</v>
      </c>
      <c r="R289" s="1" t="s">
        <v>107</v>
      </c>
      <c r="S289" s="1" t="s">
        <v>107</v>
      </c>
      <c r="T289" s="1" t="s">
        <v>109</v>
      </c>
      <c r="U289" s="1" t="s">
        <v>1997</v>
      </c>
      <c r="V289" s="1" t="s">
        <v>222</v>
      </c>
      <c r="W289" s="1" t="s">
        <v>112</v>
      </c>
      <c r="X289" s="1" t="s">
        <v>286</v>
      </c>
      <c r="Y289" s="1" t="s">
        <v>161</v>
      </c>
      <c r="Z289" s="1" t="s">
        <v>115</v>
      </c>
      <c r="AA289" s="1" t="s">
        <v>115</v>
      </c>
      <c r="AB289" s="1" t="s">
        <v>115</v>
      </c>
      <c r="AC289" s="1" t="s">
        <v>1998</v>
      </c>
      <c r="AD289" s="2">
        <v>900000</v>
      </c>
      <c r="AE289" s="2">
        <v>0</v>
      </c>
      <c r="AF289" s="2">
        <v>0</v>
      </c>
      <c r="AG289" s="2">
        <v>0</v>
      </c>
      <c r="AH289" s="2">
        <v>0</v>
      </c>
      <c r="AI289" s="2">
        <v>0</v>
      </c>
      <c r="AJ289" s="2">
        <v>0</v>
      </c>
      <c r="AK289" s="2">
        <v>0</v>
      </c>
    </row>
    <row r="290" spans="1:37">
      <c r="A290" s="1" t="s">
        <v>100</v>
      </c>
      <c r="B290" s="1" t="s">
        <v>101</v>
      </c>
      <c r="C290" s="25">
        <v>22236207</v>
      </c>
      <c r="D290" s="1" t="s">
        <v>1999</v>
      </c>
      <c r="E290" s="1" t="s">
        <v>222</v>
      </c>
      <c r="F290" s="1" t="s">
        <v>2000</v>
      </c>
      <c r="G290" s="1" t="s">
        <v>2001</v>
      </c>
      <c r="H290" s="1" t="s">
        <v>678</v>
      </c>
      <c r="I290" s="2">
        <v>2</v>
      </c>
      <c r="J290" s="1" t="s">
        <v>49</v>
      </c>
      <c r="K290" s="1" t="s">
        <v>107</v>
      </c>
      <c r="L290" s="2">
        <v>3073.82</v>
      </c>
      <c r="M290" s="2">
        <v>240</v>
      </c>
      <c r="N290" s="18">
        <v>41675</v>
      </c>
      <c r="O290" s="18">
        <v>42308</v>
      </c>
      <c r="P290" s="18">
        <v>19427</v>
      </c>
      <c r="Q290" s="1" t="s">
        <v>122</v>
      </c>
      <c r="R290" s="1" t="s">
        <v>107</v>
      </c>
      <c r="S290" s="1" t="s">
        <v>107</v>
      </c>
      <c r="T290" s="1" t="s">
        <v>109</v>
      </c>
      <c r="U290" s="1" t="s">
        <v>2002</v>
      </c>
      <c r="V290" s="1" t="s">
        <v>2003</v>
      </c>
      <c r="W290" s="1" t="s">
        <v>112</v>
      </c>
      <c r="X290" s="1" t="s">
        <v>126</v>
      </c>
      <c r="Y290" s="1" t="s">
        <v>228</v>
      </c>
      <c r="Z290" s="1" t="s">
        <v>115</v>
      </c>
      <c r="AA290" s="1" t="s">
        <v>115</v>
      </c>
      <c r="AB290" s="1" t="s">
        <v>115</v>
      </c>
      <c r="AC290" s="1" t="s">
        <v>2004</v>
      </c>
      <c r="AD290" s="2">
        <v>737717</v>
      </c>
      <c r="AE290" s="2">
        <v>0</v>
      </c>
      <c r="AF290" s="2">
        <v>0</v>
      </c>
      <c r="AG290" s="2">
        <v>0</v>
      </c>
      <c r="AH290" s="2">
        <v>0</v>
      </c>
      <c r="AI290" s="2">
        <v>0</v>
      </c>
      <c r="AJ290" s="2">
        <v>0</v>
      </c>
      <c r="AK290" s="2">
        <v>0</v>
      </c>
    </row>
    <row r="291" spans="1:37">
      <c r="A291" s="1" t="s">
        <v>100</v>
      </c>
      <c r="B291" s="1" t="s">
        <v>101</v>
      </c>
      <c r="C291" s="25">
        <v>1007516096</v>
      </c>
      <c r="D291" s="1" t="s">
        <v>2006</v>
      </c>
      <c r="E291" s="1" t="s">
        <v>805</v>
      </c>
      <c r="F291" s="1" t="s">
        <v>579</v>
      </c>
      <c r="G291" s="1" t="s">
        <v>2007</v>
      </c>
      <c r="H291" s="1" t="s">
        <v>678</v>
      </c>
      <c r="I291" s="2">
        <v>36</v>
      </c>
      <c r="J291" s="1" t="s">
        <v>48</v>
      </c>
      <c r="K291" s="1" t="s">
        <v>2005</v>
      </c>
      <c r="L291" s="2">
        <v>3073.82</v>
      </c>
      <c r="M291" s="2">
        <v>240</v>
      </c>
      <c r="N291" s="18">
        <v>41762</v>
      </c>
      <c r="O291" s="18">
        <v>41882</v>
      </c>
      <c r="P291" s="18">
        <v>33261</v>
      </c>
      <c r="Q291" s="1" t="s">
        <v>2008</v>
      </c>
      <c r="R291" s="1" t="s">
        <v>107</v>
      </c>
      <c r="S291" s="1" t="s">
        <v>107</v>
      </c>
      <c r="T291" s="1" t="s">
        <v>109</v>
      </c>
      <c r="U291" s="1" t="s">
        <v>2009</v>
      </c>
      <c r="V291" s="1" t="s">
        <v>2010</v>
      </c>
      <c r="W291" s="1" t="s">
        <v>112</v>
      </c>
      <c r="X291" s="1" t="s">
        <v>136</v>
      </c>
      <c r="Y291" s="1" t="s">
        <v>153</v>
      </c>
      <c r="Z291" s="1" t="s">
        <v>115</v>
      </c>
      <c r="AA291" s="1" t="s">
        <v>115</v>
      </c>
      <c r="AB291" s="1" t="s">
        <v>115</v>
      </c>
      <c r="AC291" s="1" t="s">
        <v>2011</v>
      </c>
      <c r="AD291" s="2">
        <v>737717</v>
      </c>
      <c r="AE291" s="2">
        <v>0</v>
      </c>
      <c r="AF291" s="2">
        <v>0</v>
      </c>
      <c r="AG291" s="2">
        <v>0</v>
      </c>
      <c r="AH291" s="2">
        <v>0</v>
      </c>
      <c r="AI291" s="2">
        <v>0</v>
      </c>
      <c r="AJ291" s="2">
        <v>0</v>
      </c>
      <c r="AK291" s="2">
        <v>0</v>
      </c>
    </row>
    <row r="292" spans="1:37">
      <c r="A292" s="1" t="s">
        <v>100</v>
      </c>
      <c r="B292" s="1" t="s">
        <v>101</v>
      </c>
      <c r="C292" s="25">
        <v>39277310</v>
      </c>
      <c r="D292" s="1" t="s">
        <v>2006</v>
      </c>
      <c r="E292" s="1" t="s">
        <v>2012</v>
      </c>
      <c r="F292" s="1" t="s">
        <v>2013</v>
      </c>
      <c r="G292" s="1" t="s">
        <v>2014</v>
      </c>
      <c r="H292" s="1" t="s">
        <v>234</v>
      </c>
      <c r="I292" s="2">
        <v>2</v>
      </c>
      <c r="J292" s="1" t="s">
        <v>49</v>
      </c>
      <c r="K292" s="1" t="s">
        <v>107</v>
      </c>
      <c r="L292" s="2">
        <v>3450.48</v>
      </c>
      <c r="M292" s="2">
        <v>240</v>
      </c>
      <c r="N292" s="18">
        <v>43559</v>
      </c>
      <c r="O292" s="18">
        <v>43830</v>
      </c>
      <c r="P292" s="18">
        <v>27055</v>
      </c>
      <c r="Q292" s="1" t="s">
        <v>2015</v>
      </c>
      <c r="R292" s="1" t="s">
        <v>107</v>
      </c>
      <c r="S292" s="1" t="s">
        <v>107</v>
      </c>
      <c r="T292" s="1" t="s">
        <v>123</v>
      </c>
      <c r="U292" s="1" t="s">
        <v>2016</v>
      </c>
      <c r="V292" s="1" t="s">
        <v>2017</v>
      </c>
      <c r="W292" s="1" t="s">
        <v>112</v>
      </c>
      <c r="X292" s="1" t="s">
        <v>113</v>
      </c>
      <c r="Y292" s="1" t="s">
        <v>114</v>
      </c>
      <c r="Z292" s="1" t="s">
        <v>115</v>
      </c>
      <c r="AA292" s="1" t="s">
        <v>115</v>
      </c>
      <c r="AB292" s="1" t="s">
        <v>115</v>
      </c>
      <c r="AC292" s="1" t="s">
        <v>2018</v>
      </c>
      <c r="AD292" s="2">
        <v>828116</v>
      </c>
      <c r="AE292" s="2">
        <v>0</v>
      </c>
      <c r="AF292" s="2">
        <v>0</v>
      </c>
      <c r="AG292" s="2">
        <v>0</v>
      </c>
      <c r="AH292" s="2">
        <v>0</v>
      </c>
      <c r="AI292" s="2">
        <v>0</v>
      </c>
      <c r="AJ292" s="2">
        <v>0</v>
      </c>
      <c r="AK292" s="2">
        <v>0</v>
      </c>
    </row>
    <row r="293" spans="1:37">
      <c r="A293" s="1" t="s">
        <v>100</v>
      </c>
      <c r="B293" s="1" t="s">
        <v>101</v>
      </c>
      <c r="C293" s="25">
        <v>1007338886</v>
      </c>
      <c r="D293" s="1" t="s">
        <v>474</v>
      </c>
      <c r="E293" s="1" t="s">
        <v>2020</v>
      </c>
      <c r="F293" s="1" t="s">
        <v>2021</v>
      </c>
      <c r="G293" s="1" t="s">
        <v>2022</v>
      </c>
      <c r="H293" s="1" t="s">
        <v>2023</v>
      </c>
      <c r="I293" s="2">
        <v>33</v>
      </c>
      <c r="J293" s="1" t="s">
        <v>200</v>
      </c>
      <c r="K293" s="1" t="s">
        <v>2019</v>
      </c>
      <c r="L293" s="2">
        <v>6250</v>
      </c>
      <c r="M293" s="2">
        <v>240</v>
      </c>
      <c r="N293" s="18">
        <v>42388</v>
      </c>
      <c r="O293" s="18">
        <v>42428</v>
      </c>
      <c r="P293" s="18">
        <v>32922</v>
      </c>
      <c r="Q293" s="1" t="s">
        <v>122</v>
      </c>
      <c r="R293" s="1" t="s">
        <v>107</v>
      </c>
      <c r="S293" s="1" t="s">
        <v>107</v>
      </c>
      <c r="T293" s="1" t="s">
        <v>109</v>
      </c>
      <c r="U293" s="1" t="s">
        <v>2024</v>
      </c>
      <c r="V293" s="1" t="s">
        <v>2025</v>
      </c>
      <c r="W293" s="1" t="s">
        <v>112</v>
      </c>
      <c r="X293" s="1" t="s">
        <v>113</v>
      </c>
      <c r="Y293" s="1" t="s">
        <v>114</v>
      </c>
      <c r="Z293" s="1" t="s">
        <v>115</v>
      </c>
      <c r="AA293" s="1" t="s">
        <v>115</v>
      </c>
      <c r="AB293" s="1" t="s">
        <v>115</v>
      </c>
      <c r="AC293" s="1" t="s">
        <v>2026</v>
      </c>
      <c r="AD293" s="2">
        <v>1500000</v>
      </c>
      <c r="AE293" s="2">
        <v>0</v>
      </c>
      <c r="AF293" s="2">
        <v>0</v>
      </c>
      <c r="AG293" s="2">
        <v>0</v>
      </c>
      <c r="AH293" s="2">
        <v>0</v>
      </c>
      <c r="AI293" s="2">
        <v>0</v>
      </c>
      <c r="AJ293" s="2">
        <v>0</v>
      </c>
      <c r="AK293" s="2">
        <v>0</v>
      </c>
    </row>
    <row r="294" spans="1:37">
      <c r="A294" s="1" t="s">
        <v>100</v>
      </c>
      <c r="B294" s="1" t="s">
        <v>101</v>
      </c>
      <c r="C294" s="25">
        <v>1040501081</v>
      </c>
      <c r="D294" s="1" t="s">
        <v>2027</v>
      </c>
      <c r="E294" s="1" t="s">
        <v>2028</v>
      </c>
      <c r="F294" s="1" t="s">
        <v>1759</v>
      </c>
      <c r="G294" s="1" t="s">
        <v>2029</v>
      </c>
      <c r="H294" s="1" t="s">
        <v>410</v>
      </c>
      <c r="I294" s="2">
        <v>33</v>
      </c>
      <c r="J294" s="1" t="s">
        <v>200</v>
      </c>
      <c r="K294" s="1" t="s">
        <v>107</v>
      </c>
      <c r="L294" s="2">
        <v>3965.13</v>
      </c>
      <c r="M294" s="2">
        <v>240</v>
      </c>
      <c r="N294" s="18">
        <v>42383</v>
      </c>
      <c r="O294" s="18">
        <v>42490</v>
      </c>
      <c r="P294" s="18">
        <v>32915</v>
      </c>
      <c r="Q294" s="1" t="s">
        <v>2030</v>
      </c>
      <c r="R294" s="1" t="s">
        <v>107</v>
      </c>
      <c r="S294" s="1" t="s">
        <v>107</v>
      </c>
      <c r="T294" s="1" t="s">
        <v>109</v>
      </c>
      <c r="U294" s="1" t="s">
        <v>2031</v>
      </c>
      <c r="V294" s="1" t="s">
        <v>2032</v>
      </c>
      <c r="W294" s="1" t="s">
        <v>112</v>
      </c>
      <c r="X294" s="1" t="s">
        <v>286</v>
      </c>
      <c r="Y294" s="1" t="s">
        <v>153</v>
      </c>
      <c r="Z294" s="1" t="s">
        <v>115</v>
      </c>
      <c r="AA294" s="1" t="s">
        <v>115</v>
      </c>
      <c r="AB294" s="1" t="s">
        <v>115</v>
      </c>
      <c r="AC294" s="1" t="s">
        <v>2033</v>
      </c>
      <c r="AD294" s="2">
        <v>951630</v>
      </c>
      <c r="AE294" s="2">
        <v>0</v>
      </c>
      <c r="AF294" s="2">
        <v>0</v>
      </c>
      <c r="AG294" s="2">
        <v>0</v>
      </c>
      <c r="AH294" s="2">
        <v>0</v>
      </c>
      <c r="AI294" s="2">
        <v>0</v>
      </c>
      <c r="AJ294" s="2">
        <v>0</v>
      </c>
      <c r="AK294" s="2">
        <v>0</v>
      </c>
    </row>
    <row r="295" spans="1:37">
      <c r="A295" s="1" t="s">
        <v>100</v>
      </c>
      <c r="B295" s="1" t="s">
        <v>101</v>
      </c>
      <c r="C295" s="25">
        <v>1040501443</v>
      </c>
      <c r="D295" s="1" t="s">
        <v>697</v>
      </c>
      <c r="E295" s="1" t="s">
        <v>697</v>
      </c>
      <c r="F295" s="1" t="s">
        <v>2035</v>
      </c>
      <c r="G295" s="1" t="s">
        <v>2036</v>
      </c>
      <c r="H295" s="1" t="s">
        <v>2037</v>
      </c>
      <c r="I295" s="2">
        <v>33</v>
      </c>
      <c r="J295" s="1" t="s">
        <v>200</v>
      </c>
      <c r="K295" s="1" t="s">
        <v>2034</v>
      </c>
      <c r="L295" s="2">
        <v>6250</v>
      </c>
      <c r="M295" s="2">
        <v>240</v>
      </c>
      <c r="N295" s="18">
        <v>42388</v>
      </c>
      <c r="O295" s="18">
        <v>42428</v>
      </c>
      <c r="P295" s="18">
        <v>32852</v>
      </c>
      <c r="Q295" s="1" t="s">
        <v>122</v>
      </c>
      <c r="R295" s="1" t="s">
        <v>107</v>
      </c>
      <c r="S295" s="1" t="s">
        <v>107</v>
      </c>
      <c r="T295" s="1" t="s">
        <v>109</v>
      </c>
      <c r="U295" s="1" t="s">
        <v>2038</v>
      </c>
      <c r="V295" s="1" t="s">
        <v>2039</v>
      </c>
      <c r="W295" s="1" t="s">
        <v>112</v>
      </c>
      <c r="X295" s="1" t="s">
        <v>286</v>
      </c>
      <c r="Y295" s="1" t="s">
        <v>153</v>
      </c>
      <c r="Z295" s="1" t="s">
        <v>115</v>
      </c>
      <c r="AA295" s="1" t="s">
        <v>115</v>
      </c>
      <c r="AB295" s="1" t="s">
        <v>115</v>
      </c>
      <c r="AC295" s="1" t="s">
        <v>2040</v>
      </c>
      <c r="AD295" s="2">
        <v>1500000</v>
      </c>
      <c r="AE295" s="2">
        <v>0</v>
      </c>
      <c r="AF295" s="2">
        <v>0</v>
      </c>
      <c r="AG295" s="2">
        <v>0</v>
      </c>
      <c r="AH295" s="2">
        <v>0</v>
      </c>
      <c r="AI295" s="2">
        <v>0</v>
      </c>
      <c r="AJ295" s="2">
        <v>0</v>
      </c>
      <c r="AK295" s="2">
        <v>0</v>
      </c>
    </row>
    <row r="296" spans="1:37">
      <c r="A296" s="1" t="s">
        <v>100</v>
      </c>
      <c r="B296" s="1" t="s">
        <v>101</v>
      </c>
      <c r="C296" s="25">
        <v>43896335</v>
      </c>
      <c r="D296" s="1" t="s">
        <v>1214</v>
      </c>
      <c r="E296" s="1" t="s">
        <v>2041</v>
      </c>
      <c r="F296" s="1" t="s">
        <v>400</v>
      </c>
      <c r="G296" s="1" t="s">
        <v>2042</v>
      </c>
      <c r="H296" s="1" t="s">
        <v>410</v>
      </c>
      <c r="I296" s="2">
        <v>33</v>
      </c>
      <c r="J296" s="1" t="s">
        <v>200</v>
      </c>
      <c r="K296" s="1" t="s">
        <v>107</v>
      </c>
      <c r="L296" s="2">
        <v>3965.13</v>
      </c>
      <c r="M296" s="2">
        <v>240</v>
      </c>
      <c r="N296" s="18">
        <v>42648</v>
      </c>
      <c r="O296" s="18">
        <v>42692</v>
      </c>
      <c r="P296" s="18">
        <v>29423</v>
      </c>
      <c r="Q296" s="1" t="s">
        <v>2043</v>
      </c>
      <c r="R296" s="1" t="s">
        <v>107</v>
      </c>
      <c r="S296" s="1" t="s">
        <v>107</v>
      </c>
      <c r="T296" s="1" t="s">
        <v>109</v>
      </c>
      <c r="U296" s="1" t="s">
        <v>2044</v>
      </c>
      <c r="V296" s="1" t="s">
        <v>2045</v>
      </c>
      <c r="W296" s="1" t="s">
        <v>112</v>
      </c>
      <c r="X296" s="1" t="s">
        <v>113</v>
      </c>
      <c r="Y296" s="1" t="s">
        <v>153</v>
      </c>
      <c r="Z296" s="1" t="s">
        <v>115</v>
      </c>
      <c r="AA296" s="1" t="s">
        <v>115</v>
      </c>
      <c r="AB296" s="1" t="s">
        <v>115</v>
      </c>
      <c r="AC296" s="1" t="s">
        <v>2046</v>
      </c>
      <c r="AD296" s="2">
        <v>951630</v>
      </c>
      <c r="AE296" s="2">
        <v>0</v>
      </c>
      <c r="AF296" s="2">
        <v>0</v>
      </c>
      <c r="AG296" s="2">
        <v>0</v>
      </c>
      <c r="AH296" s="2">
        <v>0</v>
      </c>
      <c r="AI296" s="2">
        <v>0</v>
      </c>
      <c r="AJ296" s="2">
        <v>0</v>
      </c>
      <c r="AK296" s="2">
        <v>0</v>
      </c>
    </row>
    <row r="297" spans="1:37">
      <c r="A297" s="1" t="s">
        <v>100</v>
      </c>
      <c r="B297" s="1" t="s">
        <v>101</v>
      </c>
      <c r="C297" s="25">
        <v>43897945</v>
      </c>
      <c r="D297" s="1" t="s">
        <v>1214</v>
      </c>
      <c r="E297" s="1" t="s">
        <v>2048</v>
      </c>
      <c r="F297" s="1" t="s">
        <v>2049</v>
      </c>
      <c r="G297" s="1" t="s">
        <v>2050</v>
      </c>
      <c r="H297" s="1" t="s">
        <v>1552</v>
      </c>
      <c r="I297" s="2">
        <v>36</v>
      </c>
      <c r="J297" s="1" t="s">
        <v>48</v>
      </c>
      <c r="K297" s="1" t="s">
        <v>2047</v>
      </c>
      <c r="L297" s="2">
        <v>3073.82</v>
      </c>
      <c r="M297" s="2">
        <v>240</v>
      </c>
      <c r="N297" s="18">
        <v>41000</v>
      </c>
      <c r="O297" s="18">
        <v>41959</v>
      </c>
      <c r="P297" s="18">
        <v>28204</v>
      </c>
      <c r="Q297" s="1" t="s">
        <v>122</v>
      </c>
      <c r="R297" s="1" t="s">
        <v>107</v>
      </c>
      <c r="S297" s="1" t="s">
        <v>107</v>
      </c>
      <c r="T297" s="1" t="s">
        <v>109</v>
      </c>
      <c r="U297" s="1" t="s">
        <v>2051</v>
      </c>
      <c r="V297" s="1" t="s">
        <v>2052</v>
      </c>
      <c r="W297" s="1" t="s">
        <v>112</v>
      </c>
      <c r="X297" s="1" t="s">
        <v>136</v>
      </c>
      <c r="Y297" s="1" t="s">
        <v>323</v>
      </c>
      <c r="Z297" s="1" t="s">
        <v>115</v>
      </c>
      <c r="AA297" s="1" t="s">
        <v>115</v>
      </c>
      <c r="AB297" s="1" t="s">
        <v>115</v>
      </c>
      <c r="AC297" s="1" t="s">
        <v>2053</v>
      </c>
      <c r="AD297" s="2">
        <v>737717</v>
      </c>
      <c r="AE297" s="2">
        <v>0</v>
      </c>
      <c r="AF297" s="2">
        <v>0</v>
      </c>
      <c r="AG297" s="2">
        <v>0</v>
      </c>
      <c r="AH297" s="2">
        <v>0</v>
      </c>
      <c r="AI297" s="2">
        <v>0</v>
      </c>
      <c r="AJ297" s="2">
        <v>0</v>
      </c>
      <c r="AK297" s="2">
        <v>0</v>
      </c>
    </row>
    <row r="298" spans="1:37">
      <c r="A298" s="1" t="s">
        <v>100</v>
      </c>
      <c r="B298" s="1" t="s">
        <v>101</v>
      </c>
      <c r="C298" s="25">
        <v>1104379203</v>
      </c>
      <c r="D298" s="1" t="s">
        <v>186</v>
      </c>
      <c r="E298" s="1" t="s">
        <v>805</v>
      </c>
      <c r="F298" s="1" t="s">
        <v>732</v>
      </c>
      <c r="G298" s="1" t="s">
        <v>2054</v>
      </c>
      <c r="H298" s="1" t="s">
        <v>150</v>
      </c>
      <c r="I298" s="2">
        <v>2</v>
      </c>
      <c r="J298" s="1" t="s">
        <v>49</v>
      </c>
      <c r="K298" s="1" t="s">
        <v>107</v>
      </c>
      <c r="L298" s="2">
        <v>3073.82</v>
      </c>
      <c r="M298" s="2">
        <v>240</v>
      </c>
      <c r="N298" s="18">
        <v>41676</v>
      </c>
      <c r="O298" s="18">
        <v>41696</v>
      </c>
      <c r="P298" s="18">
        <v>33501</v>
      </c>
      <c r="Q298" s="1" t="s">
        <v>122</v>
      </c>
      <c r="R298" s="1" t="s">
        <v>107</v>
      </c>
      <c r="S298" s="1" t="s">
        <v>107</v>
      </c>
      <c r="T298" s="1" t="s">
        <v>123</v>
      </c>
      <c r="U298" s="1" t="s">
        <v>2055</v>
      </c>
      <c r="V298" s="1" t="s">
        <v>2056</v>
      </c>
      <c r="W298" s="1" t="s">
        <v>112</v>
      </c>
      <c r="X298" s="1" t="s">
        <v>126</v>
      </c>
      <c r="Y298" s="1" t="s">
        <v>153</v>
      </c>
      <c r="Z298" s="1" t="s">
        <v>115</v>
      </c>
      <c r="AA298" s="1" t="s">
        <v>115</v>
      </c>
      <c r="AB298" s="1" t="s">
        <v>115</v>
      </c>
      <c r="AC298" s="1" t="s">
        <v>2057</v>
      </c>
      <c r="AD298" s="2">
        <v>737717</v>
      </c>
      <c r="AE298" s="2">
        <v>0</v>
      </c>
      <c r="AF298" s="2">
        <v>0</v>
      </c>
      <c r="AG298" s="2">
        <v>0</v>
      </c>
      <c r="AH298" s="2">
        <v>0</v>
      </c>
      <c r="AI298" s="2">
        <v>0</v>
      </c>
      <c r="AJ298" s="2">
        <v>0</v>
      </c>
      <c r="AK298" s="2">
        <v>0</v>
      </c>
    </row>
    <row r="299" spans="1:37">
      <c r="A299" s="1" t="s">
        <v>100</v>
      </c>
      <c r="B299" s="1" t="s">
        <v>101</v>
      </c>
      <c r="C299" s="25">
        <v>3669577</v>
      </c>
      <c r="D299" s="1" t="s">
        <v>326</v>
      </c>
      <c r="E299" s="1" t="s">
        <v>222</v>
      </c>
      <c r="F299" s="1" t="s">
        <v>2059</v>
      </c>
      <c r="G299" s="1" t="s">
        <v>2060</v>
      </c>
      <c r="H299" s="1" t="s">
        <v>2061</v>
      </c>
      <c r="I299" s="2">
        <v>36</v>
      </c>
      <c r="J299" s="1" t="s">
        <v>48</v>
      </c>
      <c r="K299" s="1" t="s">
        <v>2058</v>
      </c>
      <c r="L299" s="2">
        <v>3073.82</v>
      </c>
      <c r="M299" s="2">
        <v>240</v>
      </c>
      <c r="N299" s="18">
        <v>41000</v>
      </c>
      <c r="O299" s="18">
        <v>42369</v>
      </c>
      <c r="P299" s="18">
        <v>19674</v>
      </c>
      <c r="Q299" s="1" t="s">
        <v>122</v>
      </c>
      <c r="R299" s="1" t="s">
        <v>107</v>
      </c>
      <c r="S299" s="1" t="s">
        <v>107</v>
      </c>
      <c r="T299" s="1" t="s">
        <v>123</v>
      </c>
      <c r="U299" s="1" t="s">
        <v>2062</v>
      </c>
      <c r="V299" s="1" t="s">
        <v>2063</v>
      </c>
      <c r="W299" s="1" t="s">
        <v>112</v>
      </c>
      <c r="X299" s="1" t="s">
        <v>136</v>
      </c>
      <c r="Y299" s="1" t="s">
        <v>114</v>
      </c>
      <c r="Z299" s="1" t="s">
        <v>115</v>
      </c>
      <c r="AA299" s="1" t="s">
        <v>115</v>
      </c>
      <c r="AB299" s="1" t="s">
        <v>115</v>
      </c>
      <c r="AC299" s="1" t="s">
        <v>2064</v>
      </c>
      <c r="AD299" s="2">
        <v>737717</v>
      </c>
      <c r="AE299" s="2">
        <v>0</v>
      </c>
      <c r="AF299" s="2">
        <v>0</v>
      </c>
      <c r="AG299" s="2">
        <v>0</v>
      </c>
      <c r="AH299" s="2">
        <v>0</v>
      </c>
      <c r="AI299" s="2">
        <v>0</v>
      </c>
      <c r="AJ299" s="2">
        <v>0</v>
      </c>
      <c r="AK299" s="2">
        <v>0</v>
      </c>
    </row>
    <row r="300" spans="1:37">
      <c r="A300" s="1" t="s">
        <v>100</v>
      </c>
      <c r="B300" s="1" t="s">
        <v>101</v>
      </c>
      <c r="C300" s="25">
        <v>78305739</v>
      </c>
      <c r="D300" s="1" t="s">
        <v>326</v>
      </c>
      <c r="E300" s="1" t="s">
        <v>273</v>
      </c>
      <c r="F300" s="1" t="s">
        <v>1208</v>
      </c>
      <c r="G300" s="1" t="s">
        <v>2065</v>
      </c>
      <c r="H300" s="1" t="s">
        <v>141</v>
      </c>
      <c r="I300" s="2">
        <v>36</v>
      </c>
      <c r="J300" s="1" t="s">
        <v>48</v>
      </c>
      <c r="K300" s="1" t="s">
        <v>107</v>
      </c>
      <c r="L300" s="2">
        <v>3074.17</v>
      </c>
      <c r="M300" s="2">
        <v>240</v>
      </c>
      <c r="N300" s="18">
        <v>42710</v>
      </c>
      <c r="O300" s="18">
        <v>42768</v>
      </c>
      <c r="P300" s="18">
        <v>30415</v>
      </c>
      <c r="Q300" s="1" t="s">
        <v>800</v>
      </c>
      <c r="R300" s="1" t="s">
        <v>107</v>
      </c>
      <c r="S300" s="1" t="s">
        <v>107</v>
      </c>
      <c r="T300" s="1" t="s">
        <v>123</v>
      </c>
      <c r="U300" s="1" t="s">
        <v>2066</v>
      </c>
      <c r="V300" s="1" t="s">
        <v>2067</v>
      </c>
      <c r="W300" s="1" t="s">
        <v>112</v>
      </c>
      <c r="X300" s="1" t="s">
        <v>113</v>
      </c>
      <c r="Y300" s="1" t="s">
        <v>228</v>
      </c>
      <c r="Z300" s="1" t="s">
        <v>115</v>
      </c>
      <c r="AA300" s="1" t="s">
        <v>115</v>
      </c>
      <c r="AB300" s="1" t="s">
        <v>115</v>
      </c>
      <c r="AC300" s="1" t="s">
        <v>2068</v>
      </c>
      <c r="AD300" s="2">
        <v>737800</v>
      </c>
      <c r="AE300" s="2">
        <v>0</v>
      </c>
      <c r="AF300" s="2">
        <v>0</v>
      </c>
      <c r="AG300" s="2">
        <v>0</v>
      </c>
      <c r="AH300" s="2">
        <v>0</v>
      </c>
      <c r="AI300" s="2">
        <v>0</v>
      </c>
      <c r="AJ300" s="2">
        <v>0</v>
      </c>
      <c r="AK300" s="2">
        <v>0</v>
      </c>
    </row>
    <row r="301" spans="1:37">
      <c r="A301" s="1" t="s">
        <v>100</v>
      </c>
      <c r="B301" s="1" t="s">
        <v>101</v>
      </c>
      <c r="C301" s="25">
        <v>43896753</v>
      </c>
      <c r="D301" s="1" t="s">
        <v>326</v>
      </c>
      <c r="E301" s="1" t="s">
        <v>805</v>
      </c>
      <c r="F301" s="1" t="s">
        <v>400</v>
      </c>
      <c r="G301" s="1" t="s">
        <v>2069</v>
      </c>
      <c r="H301" s="1" t="s">
        <v>678</v>
      </c>
      <c r="I301" s="2">
        <v>2</v>
      </c>
      <c r="J301" s="1" t="s">
        <v>49</v>
      </c>
      <c r="K301" s="1" t="s">
        <v>107</v>
      </c>
      <c r="L301" s="2">
        <v>3073.82</v>
      </c>
      <c r="M301" s="2">
        <v>240</v>
      </c>
      <c r="N301" s="18">
        <v>42068</v>
      </c>
      <c r="O301" s="18">
        <v>42215</v>
      </c>
      <c r="P301" s="18">
        <v>28430</v>
      </c>
      <c r="Q301" s="1" t="s">
        <v>809</v>
      </c>
      <c r="R301" s="1" t="s">
        <v>107</v>
      </c>
      <c r="S301" s="1" t="s">
        <v>107</v>
      </c>
      <c r="T301" s="1" t="s">
        <v>109</v>
      </c>
      <c r="U301" s="1" t="s">
        <v>2070</v>
      </c>
      <c r="V301" s="1" t="s">
        <v>2071</v>
      </c>
      <c r="W301" s="1" t="s">
        <v>112</v>
      </c>
      <c r="X301" s="1" t="s">
        <v>136</v>
      </c>
      <c r="Y301" s="1" t="s">
        <v>153</v>
      </c>
      <c r="Z301" s="1" t="s">
        <v>115</v>
      </c>
      <c r="AA301" s="1" t="s">
        <v>115</v>
      </c>
      <c r="AB301" s="1" t="s">
        <v>115</v>
      </c>
      <c r="AC301" s="1" t="s">
        <v>2072</v>
      </c>
      <c r="AD301" s="2">
        <v>737717</v>
      </c>
      <c r="AE301" s="2">
        <v>0</v>
      </c>
      <c r="AF301" s="2">
        <v>0</v>
      </c>
      <c r="AG301" s="2">
        <v>0</v>
      </c>
      <c r="AH301" s="2">
        <v>0</v>
      </c>
      <c r="AI301" s="2">
        <v>0</v>
      </c>
      <c r="AJ301" s="2">
        <v>0</v>
      </c>
      <c r="AK301" s="2">
        <v>0</v>
      </c>
    </row>
    <row r="302" spans="1:37">
      <c r="A302" s="1" t="s">
        <v>100</v>
      </c>
      <c r="B302" s="1" t="s">
        <v>101</v>
      </c>
      <c r="C302" s="25">
        <v>1040509476</v>
      </c>
      <c r="D302" s="1" t="s">
        <v>326</v>
      </c>
      <c r="E302" s="1" t="s">
        <v>1510</v>
      </c>
      <c r="F302" s="1" t="s">
        <v>2073</v>
      </c>
      <c r="G302" s="1" t="s">
        <v>2074</v>
      </c>
      <c r="H302" s="1" t="s">
        <v>141</v>
      </c>
      <c r="I302" s="2">
        <v>36</v>
      </c>
      <c r="J302" s="1" t="s">
        <v>48</v>
      </c>
      <c r="K302" s="1" t="s">
        <v>107</v>
      </c>
      <c r="L302" s="2">
        <v>3073.82</v>
      </c>
      <c r="M302" s="2">
        <v>240</v>
      </c>
      <c r="N302" s="18">
        <v>42382</v>
      </c>
      <c r="O302" s="18">
        <v>42428</v>
      </c>
      <c r="P302" s="18">
        <v>34021</v>
      </c>
      <c r="Q302" s="1" t="s">
        <v>108</v>
      </c>
      <c r="R302" s="1" t="s">
        <v>107</v>
      </c>
      <c r="S302" s="1" t="s">
        <v>107</v>
      </c>
      <c r="T302" s="1" t="s">
        <v>123</v>
      </c>
      <c r="U302" s="1" t="s">
        <v>2075</v>
      </c>
      <c r="V302" s="1" t="s">
        <v>2076</v>
      </c>
      <c r="W302" s="1" t="s">
        <v>112</v>
      </c>
      <c r="X302" s="1" t="s">
        <v>113</v>
      </c>
      <c r="Y302" s="1" t="s">
        <v>161</v>
      </c>
      <c r="Z302" s="1" t="s">
        <v>115</v>
      </c>
      <c r="AA302" s="1" t="s">
        <v>115</v>
      </c>
      <c r="AB302" s="1" t="s">
        <v>115</v>
      </c>
      <c r="AC302" s="1" t="s">
        <v>2077</v>
      </c>
      <c r="AD302" s="2">
        <v>737717</v>
      </c>
      <c r="AE302" s="2">
        <v>0</v>
      </c>
      <c r="AF302" s="2">
        <v>0</v>
      </c>
      <c r="AG302" s="2">
        <v>0</v>
      </c>
      <c r="AH302" s="2">
        <v>0</v>
      </c>
      <c r="AI302" s="2">
        <v>0</v>
      </c>
      <c r="AJ302" s="2">
        <v>0</v>
      </c>
      <c r="AK302" s="2">
        <v>0</v>
      </c>
    </row>
    <row r="303" spans="1:37">
      <c r="A303" s="1" t="s">
        <v>100</v>
      </c>
      <c r="B303" s="1" t="s">
        <v>101</v>
      </c>
      <c r="C303" s="25">
        <v>8226335</v>
      </c>
      <c r="D303" s="1" t="s">
        <v>326</v>
      </c>
      <c r="E303" s="1" t="s">
        <v>1556</v>
      </c>
      <c r="F303" s="1" t="s">
        <v>2078</v>
      </c>
      <c r="G303" s="1" t="s">
        <v>2079</v>
      </c>
      <c r="H303" s="1" t="s">
        <v>141</v>
      </c>
      <c r="I303" s="2">
        <v>36</v>
      </c>
      <c r="J303" s="1" t="s">
        <v>48</v>
      </c>
      <c r="K303" s="1" t="s">
        <v>107</v>
      </c>
      <c r="L303" s="2">
        <v>3073.82</v>
      </c>
      <c r="M303" s="2">
        <v>240</v>
      </c>
      <c r="N303" s="18">
        <v>41762</v>
      </c>
      <c r="O303" s="18">
        <v>42308</v>
      </c>
      <c r="P303" s="18">
        <v>14960</v>
      </c>
      <c r="Q303" s="1" t="s">
        <v>122</v>
      </c>
      <c r="R303" s="1" t="s">
        <v>107</v>
      </c>
      <c r="S303" s="1" t="s">
        <v>107</v>
      </c>
      <c r="T303" s="1" t="s">
        <v>123</v>
      </c>
      <c r="U303" s="1" t="s">
        <v>2080</v>
      </c>
      <c r="V303" s="1" t="s">
        <v>2081</v>
      </c>
      <c r="W303" s="1" t="s">
        <v>112</v>
      </c>
      <c r="X303" s="1" t="s">
        <v>126</v>
      </c>
      <c r="Y303" s="1" t="s">
        <v>228</v>
      </c>
      <c r="Z303" s="1" t="s">
        <v>115</v>
      </c>
      <c r="AA303" s="1" t="s">
        <v>115</v>
      </c>
      <c r="AB303" s="1" t="s">
        <v>115</v>
      </c>
      <c r="AC303" s="1" t="s">
        <v>2082</v>
      </c>
      <c r="AD303" s="2">
        <v>737717</v>
      </c>
      <c r="AE303" s="2">
        <v>0</v>
      </c>
      <c r="AF303" s="2">
        <v>0</v>
      </c>
      <c r="AG303" s="2">
        <v>0</v>
      </c>
      <c r="AH303" s="2">
        <v>0</v>
      </c>
      <c r="AI303" s="2">
        <v>0</v>
      </c>
      <c r="AJ303" s="2">
        <v>0</v>
      </c>
      <c r="AK303" s="2">
        <v>0</v>
      </c>
    </row>
    <row r="304" spans="1:37">
      <c r="A304" s="1" t="s">
        <v>100</v>
      </c>
      <c r="B304" s="1" t="s">
        <v>101</v>
      </c>
      <c r="C304" s="25">
        <v>98475150</v>
      </c>
      <c r="D304" s="1" t="s">
        <v>326</v>
      </c>
      <c r="E304" s="1" t="s">
        <v>1592</v>
      </c>
      <c r="F304" s="1" t="s">
        <v>482</v>
      </c>
      <c r="G304" s="1" t="s">
        <v>2083</v>
      </c>
      <c r="H304" s="1" t="s">
        <v>2084</v>
      </c>
      <c r="I304" s="2">
        <v>33</v>
      </c>
      <c r="J304" s="1" t="s">
        <v>200</v>
      </c>
      <c r="K304" s="1" t="s">
        <v>107</v>
      </c>
      <c r="L304" s="2">
        <v>5220.05</v>
      </c>
      <c r="M304" s="2">
        <v>240</v>
      </c>
      <c r="N304" s="18">
        <v>42040</v>
      </c>
      <c r="O304" s="18">
        <v>42308</v>
      </c>
      <c r="P304" s="18">
        <v>22843</v>
      </c>
      <c r="Q304" s="1" t="s">
        <v>809</v>
      </c>
      <c r="R304" s="1" t="s">
        <v>107</v>
      </c>
      <c r="S304" s="1" t="s">
        <v>107</v>
      </c>
      <c r="T304" s="1" t="s">
        <v>123</v>
      </c>
      <c r="U304" s="1" t="s">
        <v>2085</v>
      </c>
      <c r="V304" s="1" t="s">
        <v>2086</v>
      </c>
      <c r="W304" s="1" t="s">
        <v>112</v>
      </c>
      <c r="X304" s="1" t="s">
        <v>126</v>
      </c>
      <c r="Y304" s="1" t="s">
        <v>153</v>
      </c>
      <c r="Z304" s="1" t="s">
        <v>115</v>
      </c>
      <c r="AA304" s="1" t="s">
        <v>115</v>
      </c>
      <c r="AB304" s="1" t="s">
        <v>115</v>
      </c>
      <c r="AC304" s="1" t="s">
        <v>2087</v>
      </c>
      <c r="AD304" s="2">
        <v>1252812</v>
      </c>
      <c r="AE304" s="2">
        <v>0</v>
      </c>
      <c r="AF304" s="2">
        <v>0</v>
      </c>
      <c r="AG304" s="2">
        <v>0</v>
      </c>
      <c r="AH304" s="2">
        <v>0</v>
      </c>
      <c r="AI304" s="2">
        <v>0</v>
      </c>
      <c r="AJ304" s="2">
        <v>0</v>
      </c>
      <c r="AK304" s="2">
        <v>0</v>
      </c>
    </row>
    <row r="305" spans="1:37">
      <c r="A305" s="1" t="s">
        <v>100</v>
      </c>
      <c r="B305" s="1" t="s">
        <v>101</v>
      </c>
      <c r="C305" s="25">
        <v>1101385168</v>
      </c>
      <c r="D305" s="1" t="s">
        <v>326</v>
      </c>
      <c r="E305" s="1" t="s">
        <v>186</v>
      </c>
      <c r="F305" s="1" t="s">
        <v>281</v>
      </c>
      <c r="G305" s="1" t="s">
        <v>40</v>
      </c>
      <c r="H305" s="1" t="s">
        <v>141</v>
      </c>
      <c r="I305" s="2">
        <v>36</v>
      </c>
      <c r="J305" s="1" t="s">
        <v>48</v>
      </c>
      <c r="K305" s="1" t="s">
        <v>107</v>
      </c>
      <c r="L305" s="2">
        <v>3657.51</v>
      </c>
      <c r="M305" s="2">
        <v>240</v>
      </c>
      <c r="N305" s="18">
        <v>43840</v>
      </c>
      <c r="O305" s="19"/>
      <c r="P305" s="18">
        <v>31860</v>
      </c>
      <c r="Q305" s="1" t="s">
        <v>122</v>
      </c>
      <c r="R305" s="1" t="s">
        <v>107</v>
      </c>
      <c r="S305" s="1" t="s">
        <v>107</v>
      </c>
      <c r="T305" s="1" t="s">
        <v>123</v>
      </c>
      <c r="U305" s="1" t="s">
        <v>2088</v>
      </c>
      <c r="V305" s="1" t="s">
        <v>2089</v>
      </c>
      <c r="W305" s="1" t="s">
        <v>112</v>
      </c>
      <c r="X305" s="1" t="s">
        <v>332</v>
      </c>
      <c r="Y305" s="1" t="s">
        <v>153</v>
      </c>
      <c r="Z305" s="1" t="s">
        <v>115</v>
      </c>
      <c r="AA305" s="1" t="s">
        <v>115</v>
      </c>
      <c r="AB305" s="1" t="s">
        <v>115</v>
      </c>
      <c r="AC305" s="1" t="s">
        <v>2090</v>
      </c>
      <c r="AD305" s="2">
        <v>877803</v>
      </c>
      <c r="AE305" s="2">
        <v>0</v>
      </c>
      <c r="AF305" s="2">
        <v>0</v>
      </c>
      <c r="AG305" s="2">
        <v>0</v>
      </c>
      <c r="AH305" s="2">
        <v>0</v>
      </c>
      <c r="AI305" s="2">
        <v>0</v>
      </c>
      <c r="AJ305" s="2">
        <v>0</v>
      </c>
      <c r="AK305" s="2">
        <v>0</v>
      </c>
    </row>
    <row r="306" spans="1:37">
      <c r="A306" s="1" t="s">
        <v>100</v>
      </c>
      <c r="B306" s="1" t="s">
        <v>101</v>
      </c>
      <c r="C306" s="25">
        <v>15265334</v>
      </c>
      <c r="D306" s="1" t="s">
        <v>1563</v>
      </c>
      <c r="E306" s="1" t="s">
        <v>2092</v>
      </c>
      <c r="F306" s="1" t="s">
        <v>2093</v>
      </c>
      <c r="G306" s="1" t="s">
        <v>2094</v>
      </c>
      <c r="H306" s="1" t="s">
        <v>141</v>
      </c>
      <c r="I306" s="2">
        <v>36</v>
      </c>
      <c r="J306" s="1" t="s">
        <v>48</v>
      </c>
      <c r="K306" s="1" t="s">
        <v>2091</v>
      </c>
      <c r="L306" s="2">
        <v>3073.82</v>
      </c>
      <c r="M306" s="2">
        <v>240</v>
      </c>
      <c r="N306" s="18">
        <v>41762</v>
      </c>
      <c r="O306" s="18">
        <v>41933</v>
      </c>
      <c r="P306" s="18">
        <v>29823</v>
      </c>
      <c r="Q306" s="1" t="s">
        <v>809</v>
      </c>
      <c r="R306" s="1" t="s">
        <v>107</v>
      </c>
      <c r="S306" s="1" t="s">
        <v>107</v>
      </c>
      <c r="T306" s="1" t="s">
        <v>123</v>
      </c>
      <c r="U306" s="1" t="s">
        <v>2095</v>
      </c>
      <c r="V306" s="1" t="s">
        <v>2096</v>
      </c>
      <c r="W306" s="1" t="s">
        <v>112</v>
      </c>
      <c r="X306" s="1" t="s">
        <v>136</v>
      </c>
      <c r="Y306" s="1" t="s">
        <v>153</v>
      </c>
      <c r="Z306" s="1" t="s">
        <v>115</v>
      </c>
      <c r="AA306" s="1" t="s">
        <v>115</v>
      </c>
      <c r="AB306" s="1" t="s">
        <v>115</v>
      </c>
      <c r="AC306" s="1" t="s">
        <v>2097</v>
      </c>
      <c r="AD306" s="2">
        <v>737717</v>
      </c>
      <c r="AE306" s="2">
        <v>0</v>
      </c>
      <c r="AF306" s="2">
        <v>0</v>
      </c>
      <c r="AG306" s="2">
        <v>0</v>
      </c>
      <c r="AH306" s="2">
        <v>0</v>
      </c>
      <c r="AI306" s="2">
        <v>0</v>
      </c>
      <c r="AJ306" s="2">
        <v>0</v>
      </c>
      <c r="AK306" s="2">
        <v>0</v>
      </c>
    </row>
    <row r="307" spans="1:37">
      <c r="A307" s="1" t="s">
        <v>100</v>
      </c>
      <c r="B307" s="1" t="s">
        <v>101</v>
      </c>
      <c r="C307" s="25">
        <v>797651</v>
      </c>
      <c r="D307" s="1" t="s">
        <v>2099</v>
      </c>
      <c r="E307" s="1" t="s">
        <v>1933</v>
      </c>
      <c r="F307" s="1" t="s">
        <v>732</v>
      </c>
      <c r="G307" s="1" t="s">
        <v>2100</v>
      </c>
      <c r="H307" s="1" t="s">
        <v>2101</v>
      </c>
      <c r="I307" s="2">
        <v>36</v>
      </c>
      <c r="J307" s="1" t="s">
        <v>48</v>
      </c>
      <c r="K307" s="1" t="s">
        <v>2098</v>
      </c>
      <c r="L307" s="2">
        <v>3073.82</v>
      </c>
      <c r="M307" s="2">
        <v>240</v>
      </c>
      <c r="N307" s="18">
        <v>41309</v>
      </c>
      <c r="O307" s="18">
        <v>41759</v>
      </c>
      <c r="P307" s="18">
        <v>17987</v>
      </c>
      <c r="Q307" s="1" t="s">
        <v>122</v>
      </c>
      <c r="R307" s="1" t="s">
        <v>107</v>
      </c>
      <c r="S307" s="1" t="s">
        <v>107</v>
      </c>
      <c r="T307" s="1" t="s">
        <v>123</v>
      </c>
      <c r="U307" s="1" t="s">
        <v>2102</v>
      </c>
      <c r="V307" s="1" t="s">
        <v>2103</v>
      </c>
      <c r="W307" s="1" t="s">
        <v>112</v>
      </c>
      <c r="X307" s="1" t="s">
        <v>126</v>
      </c>
      <c r="Y307" s="1" t="s">
        <v>127</v>
      </c>
      <c r="Z307" s="1" t="s">
        <v>115</v>
      </c>
      <c r="AA307" s="1" t="s">
        <v>115</v>
      </c>
      <c r="AB307" s="1" t="s">
        <v>115</v>
      </c>
      <c r="AC307" s="1" t="s">
        <v>2104</v>
      </c>
      <c r="AD307" s="2">
        <v>737717</v>
      </c>
      <c r="AE307" s="2">
        <v>0</v>
      </c>
      <c r="AF307" s="2">
        <v>0</v>
      </c>
      <c r="AG307" s="2">
        <v>0</v>
      </c>
      <c r="AH307" s="2">
        <v>0</v>
      </c>
      <c r="AI307" s="2">
        <v>0</v>
      </c>
      <c r="AJ307" s="2">
        <v>0</v>
      </c>
      <c r="AK307" s="2">
        <v>0</v>
      </c>
    </row>
    <row r="308" spans="1:37">
      <c r="A308" s="1" t="s">
        <v>100</v>
      </c>
      <c r="B308" s="1" t="s">
        <v>101</v>
      </c>
      <c r="C308" s="25">
        <v>78296098</v>
      </c>
      <c r="D308" s="1" t="s">
        <v>1220</v>
      </c>
      <c r="E308" s="1" t="s">
        <v>263</v>
      </c>
      <c r="F308" s="1" t="s">
        <v>430</v>
      </c>
      <c r="G308" s="1" t="s">
        <v>2105</v>
      </c>
      <c r="H308" s="1" t="s">
        <v>141</v>
      </c>
      <c r="I308" s="2">
        <v>36</v>
      </c>
      <c r="J308" s="1" t="s">
        <v>48</v>
      </c>
      <c r="K308" s="1" t="s">
        <v>107</v>
      </c>
      <c r="L308" s="2">
        <v>3073.82</v>
      </c>
      <c r="M308" s="2">
        <v>240</v>
      </c>
      <c r="N308" s="18">
        <v>42382</v>
      </c>
      <c r="O308" s="18">
        <v>42631</v>
      </c>
      <c r="P308" s="18">
        <v>21670</v>
      </c>
      <c r="Q308" s="1" t="s">
        <v>504</v>
      </c>
      <c r="R308" s="1" t="s">
        <v>107</v>
      </c>
      <c r="S308" s="1" t="s">
        <v>107</v>
      </c>
      <c r="T308" s="1" t="s">
        <v>123</v>
      </c>
      <c r="U308" s="1" t="s">
        <v>2106</v>
      </c>
      <c r="V308" s="1" t="s">
        <v>2107</v>
      </c>
      <c r="W308" s="1" t="s">
        <v>112</v>
      </c>
      <c r="X308" s="1" t="s">
        <v>113</v>
      </c>
      <c r="Y308" s="1" t="s">
        <v>114</v>
      </c>
      <c r="Z308" s="1" t="s">
        <v>115</v>
      </c>
      <c r="AA308" s="1" t="s">
        <v>115</v>
      </c>
      <c r="AB308" s="1" t="s">
        <v>115</v>
      </c>
      <c r="AC308" s="1" t="s">
        <v>2108</v>
      </c>
      <c r="AD308" s="2">
        <v>737717</v>
      </c>
      <c r="AE308" s="2">
        <v>0</v>
      </c>
      <c r="AF308" s="2">
        <v>0</v>
      </c>
      <c r="AG308" s="2">
        <v>0</v>
      </c>
      <c r="AH308" s="2">
        <v>0</v>
      </c>
      <c r="AI308" s="2">
        <v>0</v>
      </c>
      <c r="AJ308" s="2">
        <v>0</v>
      </c>
      <c r="AK308" s="2">
        <v>0</v>
      </c>
    </row>
    <row r="309" spans="1:37">
      <c r="A309" s="1" t="s">
        <v>100</v>
      </c>
      <c r="B309" s="1" t="s">
        <v>101</v>
      </c>
      <c r="C309" s="25">
        <v>1040516652</v>
      </c>
      <c r="D309" s="1" t="s">
        <v>2109</v>
      </c>
      <c r="E309" s="1" t="s">
        <v>697</v>
      </c>
      <c r="F309" s="1" t="s">
        <v>2110</v>
      </c>
      <c r="G309" s="1" t="s">
        <v>2111</v>
      </c>
      <c r="H309" s="1" t="s">
        <v>410</v>
      </c>
      <c r="I309" s="2">
        <v>33</v>
      </c>
      <c r="J309" s="1" t="s">
        <v>200</v>
      </c>
      <c r="K309" s="1" t="s">
        <v>107</v>
      </c>
      <c r="L309" s="2">
        <v>3965.13</v>
      </c>
      <c r="M309" s="2">
        <v>240</v>
      </c>
      <c r="N309" s="18">
        <v>42439</v>
      </c>
      <c r="O309" s="18">
        <v>42692</v>
      </c>
      <c r="P309" s="18">
        <v>35491</v>
      </c>
      <c r="Q309" s="1" t="s">
        <v>122</v>
      </c>
      <c r="R309" s="1" t="s">
        <v>107</v>
      </c>
      <c r="S309" s="1" t="s">
        <v>107</v>
      </c>
      <c r="T309" s="1" t="s">
        <v>109</v>
      </c>
      <c r="U309" s="1" t="s">
        <v>2112</v>
      </c>
      <c r="V309" s="1" t="s">
        <v>2113</v>
      </c>
      <c r="W309" s="1" t="s">
        <v>112</v>
      </c>
      <c r="X309" s="1" t="s">
        <v>286</v>
      </c>
      <c r="Y309" s="1" t="s">
        <v>114</v>
      </c>
      <c r="Z309" s="1" t="s">
        <v>115</v>
      </c>
      <c r="AA309" s="1" t="s">
        <v>115</v>
      </c>
      <c r="AB309" s="1" t="s">
        <v>115</v>
      </c>
      <c r="AC309" s="1" t="s">
        <v>2114</v>
      </c>
      <c r="AD309" s="2">
        <v>951630</v>
      </c>
      <c r="AE309" s="2">
        <v>0</v>
      </c>
      <c r="AF309" s="2">
        <v>0</v>
      </c>
      <c r="AG309" s="2">
        <v>0</v>
      </c>
      <c r="AH309" s="2">
        <v>0</v>
      </c>
      <c r="AI309" s="2">
        <v>0</v>
      </c>
      <c r="AJ309" s="2">
        <v>0</v>
      </c>
      <c r="AK309" s="2">
        <v>0</v>
      </c>
    </row>
    <row r="310" spans="1:37">
      <c r="A310" s="1" t="s">
        <v>100</v>
      </c>
      <c r="B310" s="1" t="s">
        <v>101</v>
      </c>
      <c r="C310" s="25">
        <v>9134941</v>
      </c>
      <c r="D310" s="1" t="s">
        <v>2116</v>
      </c>
      <c r="E310" s="1" t="s">
        <v>873</v>
      </c>
      <c r="F310" s="1" t="s">
        <v>1408</v>
      </c>
      <c r="G310" s="1" t="s">
        <v>2117</v>
      </c>
      <c r="H310" s="1" t="s">
        <v>141</v>
      </c>
      <c r="I310" s="2">
        <v>36</v>
      </c>
      <c r="J310" s="1" t="s">
        <v>48</v>
      </c>
      <c r="K310" s="1" t="s">
        <v>2115</v>
      </c>
      <c r="L310" s="2">
        <v>3073.82</v>
      </c>
      <c r="M310" s="2">
        <v>240</v>
      </c>
      <c r="N310" s="18">
        <v>42167</v>
      </c>
      <c r="O310" s="18">
        <v>42308</v>
      </c>
      <c r="P310" s="18">
        <v>20766</v>
      </c>
      <c r="Q310" s="1" t="s">
        <v>122</v>
      </c>
      <c r="R310" s="1" t="s">
        <v>107</v>
      </c>
      <c r="S310" s="1" t="s">
        <v>107</v>
      </c>
      <c r="T310" s="1" t="s">
        <v>123</v>
      </c>
      <c r="U310" s="1" t="s">
        <v>2118</v>
      </c>
      <c r="V310" s="1" t="s">
        <v>2119</v>
      </c>
      <c r="W310" s="1" t="s">
        <v>112</v>
      </c>
      <c r="X310" s="1" t="s">
        <v>332</v>
      </c>
      <c r="Y310" s="1" t="s">
        <v>228</v>
      </c>
      <c r="Z310" s="1" t="s">
        <v>115</v>
      </c>
      <c r="AA310" s="1" t="s">
        <v>115</v>
      </c>
      <c r="AB310" s="1" t="s">
        <v>115</v>
      </c>
      <c r="AC310" s="1" t="s">
        <v>2120</v>
      </c>
      <c r="AD310" s="2">
        <v>737717</v>
      </c>
      <c r="AE310" s="2">
        <v>0</v>
      </c>
      <c r="AF310" s="2">
        <v>0</v>
      </c>
      <c r="AG310" s="2">
        <v>0</v>
      </c>
      <c r="AH310" s="2">
        <v>0</v>
      </c>
      <c r="AI310" s="2">
        <v>0</v>
      </c>
      <c r="AJ310" s="2">
        <v>0</v>
      </c>
      <c r="AK310" s="2">
        <v>0</v>
      </c>
    </row>
    <row r="311" spans="1:37">
      <c r="A311" s="1" t="s">
        <v>100</v>
      </c>
      <c r="B311" s="1" t="s">
        <v>101</v>
      </c>
      <c r="C311" s="25">
        <v>70050529</v>
      </c>
      <c r="D311" s="1" t="s">
        <v>2121</v>
      </c>
      <c r="E311" s="1" t="s">
        <v>2122</v>
      </c>
      <c r="F311" s="1" t="s">
        <v>408</v>
      </c>
      <c r="G311" s="1" t="s">
        <v>2123</v>
      </c>
      <c r="H311" s="1" t="s">
        <v>2124</v>
      </c>
      <c r="I311" s="2">
        <v>34</v>
      </c>
      <c r="J311" s="1" t="s">
        <v>2125</v>
      </c>
      <c r="K311" s="1" t="s">
        <v>107</v>
      </c>
      <c r="L311" s="2">
        <v>6760.48</v>
      </c>
      <c r="M311" s="2">
        <v>240</v>
      </c>
      <c r="N311" s="18">
        <v>42060</v>
      </c>
      <c r="O311" s="18">
        <v>42369</v>
      </c>
      <c r="P311" s="18">
        <v>19576</v>
      </c>
      <c r="Q311" s="1" t="s">
        <v>122</v>
      </c>
      <c r="R311" s="1" t="s">
        <v>107</v>
      </c>
      <c r="S311" s="1" t="s">
        <v>107</v>
      </c>
      <c r="T311" s="1" t="s">
        <v>123</v>
      </c>
      <c r="U311" s="1" t="s">
        <v>2126</v>
      </c>
      <c r="V311" s="1" t="s">
        <v>2127</v>
      </c>
      <c r="W311" s="1" t="s">
        <v>112</v>
      </c>
      <c r="X311" s="1" t="s">
        <v>255</v>
      </c>
      <c r="Y311" s="1" t="s">
        <v>153</v>
      </c>
      <c r="Z311" s="1" t="s">
        <v>115</v>
      </c>
      <c r="AA311" s="1" t="s">
        <v>115</v>
      </c>
      <c r="AB311" s="1" t="s">
        <v>115</v>
      </c>
      <c r="AC311" s="1" t="s">
        <v>2128</v>
      </c>
      <c r="AD311" s="2">
        <v>1622515</v>
      </c>
      <c r="AE311" s="2">
        <v>0</v>
      </c>
      <c r="AF311" s="2">
        <v>0</v>
      </c>
      <c r="AG311" s="2">
        <v>0</v>
      </c>
      <c r="AH311" s="2">
        <v>0</v>
      </c>
      <c r="AI311" s="2">
        <v>0</v>
      </c>
      <c r="AJ311" s="2">
        <v>0</v>
      </c>
      <c r="AK311" s="2">
        <v>0</v>
      </c>
    </row>
    <row r="312" spans="1:37">
      <c r="A312" s="1" t="s">
        <v>100</v>
      </c>
      <c r="B312" s="1" t="s">
        <v>101</v>
      </c>
      <c r="C312" s="25">
        <v>1040499522</v>
      </c>
      <c r="D312" s="1" t="s">
        <v>2130</v>
      </c>
      <c r="E312" s="1" t="s">
        <v>859</v>
      </c>
      <c r="F312" s="1" t="s">
        <v>2131</v>
      </c>
      <c r="G312" s="1" t="s">
        <v>2132</v>
      </c>
      <c r="H312" s="1" t="s">
        <v>624</v>
      </c>
      <c r="I312" s="2">
        <v>33</v>
      </c>
      <c r="J312" s="1" t="s">
        <v>200</v>
      </c>
      <c r="K312" s="1" t="s">
        <v>2129</v>
      </c>
      <c r="L312" s="2">
        <v>3790.75</v>
      </c>
      <c r="M312" s="2">
        <v>240</v>
      </c>
      <c r="N312" s="18">
        <v>41510</v>
      </c>
      <c r="O312" s="18">
        <v>41959</v>
      </c>
      <c r="P312" s="18">
        <v>32462</v>
      </c>
      <c r="Q312" s="1" t="s">
        <v>122</v>
      </c>
      <c r="R312" s="1" t="s">
        <v>107</v>
      </c>
      <c r="S312" s="1" t="s">
        <v>107</v>
      </c>
      <c r="T312" s="1" t="s">
        <v>109</v>
      </c>
      <c r="U312" s="1" t="s">
        <v>371</v>
      </c>
      <c r="V312" s="1" t="s">
        <v>2133</v>
      </c>
      <c r="W312" s="1" t="s">
        <v>112</v>
      </c>
      <c r="X312" s="1" t="s">
        <v>126</v>
      </c>
      <c r="Y312" s="1" t="s">
        <v>203</v>
      </c>
      <c r="Z312" s="1" t="s">
        <v>115</v>
      </c>
      <c r="AA312" s="1" t="s">
        <v>115</v>
      </c>
      <c r="AB312" s="1" t="s">
        <v>115</v>
      </c>
      <c r="AC312" s="1" t="s">
        <v>2134</v>
      </c>
      <c r="AD312" s="2">
        <v>909780</v>
      </c>
      <c r="AE312" s="2">
        <v>0</v>
      </c>
      <c r="AF312" s="2">
        <v>0</v>
      </c>
      <c r="AG312" s="2">
        <v>0</v>
      </c>
      <c r="AH312" s="2">
        <v>0</v>
      </c>
      <c r="AI312" s="2">
        <v>0</v>
      </c>
      <c r="AJ312" s="2">
        <v>0</v>
      </c>
      <c r="AK312" s="2">
        <v>0</v>
      </c>
    </row>
    <row r="313" spans="1:37">
      <c r="A313" s="1" t="s">
        <v>100</v>
      </c>
      <c r="B313" s="1" t="s">
        <v>101</v>
      </c>
      <c r="C313" s="25">
        <v>43895204</v>
      </c>
      <c r="D313" s="1" t="s">
        <v>2136</v>
      </c>
      <c r="E313" s="1" t="s">
        <v>222</v>
      </c>
      <c r="F313" s="1" t="s">
        <v>2137</v>
      </c>
      <c r="G313" s="1" t="s">
        <v>2138</v>
      </c>
      <c r="H313" s="1" t="s">
        <v>678</v>
      </c>
      <c r="I313" s="2">
        <v>2</v>
      </c>
      <c r="J313" s="1" t="s">
        <v>49</v>
      </c>
      <c r="K313" s="1" t="s">
        <v>2135</v>
      </c>
      <c r="L313" s="2">
        <v>2456.25</v>
      </c>
      <c r="M313" s="2">
        <v>240</v>
      </c>
      <c r="N313" s="18">
        <v>41000</v>
      </c>
      <c r="O313" s="18">
        <v>41200</v>
      </c>
      <c r="P313" s="18">
        <v>25805</v>
      </c>
      <c r="Q313" s="1" t="s">
        <v>122</v>
      </c>
      <c r="R313" s="1" t="s">
        <v>107</v>
      </c>
      <c r="S313" s="1" t="s">
        <v>107</v>
      </c>
      <c r="T313" s="1" t="s">
        <v>109</v>
      </c>
      <c r="U313" s="1" t="s">
        <v>2139</v>
      </c>
      <c r="V313" s="1" t="s">
        <v>2140</v>
      </c>
      <c r="W313" s="1" t="s">
        <v>245</v>
      </c>
      <c r="X313" s="1" t="s">
        <v>126</v>
      </c>
      <c r="Y313" s="1" t="s">
        <v>203</v>
      </c>
      <c r="Z313" s="1" t="s">
        <v>115</v>
      </c>
      <c r="AA313" s="1" t="s">
        <v>115</v>
      </c>
      <c r="AB313" s="1" t="s">
        <v>115</v>
      </c>
      <c r="AC313" s="1" t="s">
        <v>2141</v>
      </c>
      <c r="AD313" s="2">
        <v>589500</v>
      </c>
      <c r="AE313" s="2">
        <v>0</v>
      </c>
      <c r="AF313" s="2">
        <v>0</v>
      </c>
      <c r="AG313" s="2">
        <v>0</v>
      </c>
      <c r="AH313" s="2">
        <v>0</v>
      </c>
      <c r="AI313" s="2">
        <v>0</v>
      </c>
      <c r="AJ313" s="2">
        <v>0</v>
      </c>
      <c r="AK313" s="2">
        <v>0</v>
      </c>
    </row>
    <row r="314" spans="1:37">
      <c r="A314" s="1" t="s">
        <v>100</v>
      </c>
      <c r="B314" s="1" t="s">
        <v>101</v>
      </c>
      <c r="C314" s="25">
        <v>1040514618</v>
      </c>
      <c r="D314" s="1" t="s">
        <v>2143</v>
      </c>
      <c r="E314" s="1" t="s">
        <v>147</v>
      </c>
      <c r="F314" s="1" t="s">
        <v>745</v>
      </c>
      <c r="G314" s="1" t="s">
        <v>2144</v>
      </c>
      <c r="H314" s="1" t="s">
        <v>141</v>
      </c>
      <c r="I314" s="2">
        <v>36</v>
      </c>
      <c r="J314" s="1" t="s">
        <v>48</v>
      </c>
      <c r="K314" s="1" t="s">
        <v>2142</v>
      </c>
      <c r="L314" s="2">
        <v>3073.82</v>
      </c>
      <c r="M314" s="2">
        <v>240</v>
      </c>
      <c r="N314" s="18">
        <v>41718</v>
      </c>
      <c r="O314" s="18">
        <v>42004</v>
      </c>
      <c r="P314" s="18">
        <v>34995</v>
      </c>
      <c r="Q314" s="1" t="s">
        <v>2145</v>
      </c>
      <c r="R314" s="1" t="s">
        <v>107</v>
      </c>
      <c r="S314" s="1" t="s">
        <v>107</v>
      </c>
      <c r="T314" s="1" t="s">
        <v>123</v>
      </c>
      <c r="U314" s="1" t="s">
        <v>2146</v>
      </c>
      <c r="V314" s="1" t="s">
        <v>2147</v>
      </c>
      <c r="W314" s="1" t="s">
        <v>112</v>
      </c>
      <c r="X314" s="1" t="s">
        <v>136</v>
      </c>
      <c r="Y314" s="1" t="s">
        <v>153</v>
      </c>
      <c r="Z314" s="1" t="s">
        <v>115</v>
      </c>
      <c r="AA314" s="1" t="s">
        <v>115</v>
      </c>
      <c r="AB314" s="1" t="s">
        <v>115</v>
      </c>
      <c r="AC314" s="1" t="s">
        <v>2148</v>
      </c>
      <c r="AD314" s="2">
        <v>737717</v>
      </c>
      <c r="AE314" s="2">
        <v>0</v>
      </c>
      <c r="AF314" s="2">
        <v>0</v>
      </c>
      <c r="AG314" s="2">
        <v>0</v>
      </c>
      <c r="AH314" s="2">
        <v>0</v>
      </c>
      <c r="AI314" s="2">
        <v>0</v>
      </c>
      <c r="AJ314" s="2">
        <v>0</v>
      </c>
      <c r="AK314" s="2">
        <v>0</v>
      </c>
    </row>
    <row r="315" spans="1:37">
      <c r="A315" s="1" t="s">
        <v>100</v>
      </c>
      <c r="B315" s="1" t="s">
        <v>101</v>
      </c>
      <c r="C315" s="25">
        <v>8200860</v>
      </c>
      <c r="D315" s="1" t="s">
        <v>2150</v>
      </c>
      <c r="E315" s="1" t="s">
        <v>2151</v>
      </c>
      <c r="F315" s="1" t="s">
        <v>2152</v>
      </c>
      <c r="G315" s="1" t="s">
        <v>2153</v>
      </c>
      <c r="H315" s="1" t="s">
        <v>141</v>
      </c>
      <c r="I315" s="2">
        <v>36</v>
      </c>
      <c r="J315" s="1" t="s">
        <v>48</v>
      </c>
      <c r="K315" s="1" t="s">
        <v>2149</v>
      </c>
      <c r="L315" s="2">
        <v>3073.82</v>
      </c>
      <c r="M315" s="2">
        <v>240</v>
      </c>
      <c r="N315" s="18">
        <v>42388</v>
      </c>
      <c r="O315" s="18">
        <v>42428</v>
      </c>
      <c r="P315" s="18">
        <v>23328</v>
      </c>
      <c r="Q315" s="1" t="s">
        <v>122</v>
      </c>
      <c r="R315" s="1" t="s">
        <v>107</v>
      </c>
      <c r="S315" s="1" t="s">
        <v>107</v>
      </c>
      <c r="T315" s="1" t="s">
        <v>123</v>
      </c>
      <c r="U315" s="1" t="s">
        <v>2154</v>
      </c>
      <c r="V315" s="1" t="s">
        <v>2155</v>
      </c>
      <c r="W315" s="1" t="s">
        <v>112</v>
      </c>
      <c r="X315" s="1" t="s">
        <v>286</v>
      </c>
      <c r="Y315" s="1" t="s">
        <v>228</v>
      </c>
      <c r="Z315" s="1" t="s">
        <v>115</v>
      </c>
      <c r="AA315" s="1" t="s">
        <v>115</v>
      </c>
      <c r="AB315" s="1" t="s">
        <v>115</v>
      </c>
      <c r="AC315" s="1" t="s">
        <v>2156</v>
      </c>
      <c r="AD315" s="2">
        <v>737717</v>
      </c>
      <c r="AE315" s="2">
        <v>0</v>
      </c>
      <c r="AF315" s="2">
        <v>0</v>
      </c>
      <c r="AG315" s="2">
        <v>0</v>
      </c>
      <c r="AH315" s="2">
        <v>0</v>
      </c>
      <c r="AI315" s="2">
        <v>0</v>
      </c>
      <c r="AJ315" s="2">
        <v>0</v>
      </c>
      <c r="AK315" s="2">
        <v>0</v>
      </c>
    </row>
    <row r="316" spans="1:37">
      <c r="A316" s="1" t="s">
        <v>100</v>
      </c>
      <c r="B316" s="1" t="s">
        <v>101</v>
      </c>
      <c r="C316" s="25">
        <v>50978553</v>
      </c>
      <c r="D316" s="1" t="s">
        <v>2150</v>
      </c>
      <c r="E316" s="1" t="s">
        <v>1160</v>
      </c>
      <c r="F316" s="1" t="s">
        <v>564</v>
      </c>
      <c r="G316" s="1" t="s">
        <v>2158</v>
      </c>
      <c r="H316" s="1" t="s">
        <v>353</v>
      </c>
      <c r="I316" s="2">
        <v>2</v>
      </c>
      <c r="J316" s="1" t="s">
        <v>49</v>
      </c>
      <c r="K316" s="1" t="s">
        <v>2157</v>
      </c>
      <c r="L316" s="2">
        <v>2456.25</v>
      </c>
      <c r="M316" s="2">
        <v>240</v>
      </c>
      <c r="N316" s="18">
        <v>41311</v>
      </c>
      <c r="O316" s="18">
        <v>41593</v>
      </c>
      <c r="P316" s="18">
        <v>25183</v>
      </c>
      <c r="Q316" s="1" t="s">
        <v>122</v>
      </c>
      <c r="R316" s="1" t="s">
        <v>107</v>
      </c>
      <c r="S316" s="1" t="s">
        <v>107</v>
      </c>
      <c r="T316" s="1" t="s">
        <v>109</v>
      </c>
      <c r="U316" s="1" t="s">
        <v>2159</v>
      </c>
      <c r="V316" s="1" t="s">
        <v>2160</v>
      </c>
      <c r="W316" s="1" t="s">
        <v>112</v>
      </c>
      <c r="X316" s="1" t="s">
        <v>136</v>
      </c>
      <c r="Y316" s="1" t="s">
        <v>114</v>
      </c>
      <c r="Z316" s="1" t="s">
        <v>115</v>
      </c>
      <c r="AA316" s="1" t="s">
        <v>115</v>
      </c>
      <c r="AB316" s="1" t="s">
        <v>115</v>
      </c>
      <c r="AC316" s="1" t="s">
        <v>2161</v>
      </c>
      <c r="AD316" s="2">
        <v>589500</v>
      </c>
      <c r="AE316" s="2">
        <v>0</v>
      </c>
      <c r="AF316" s="2">
        <v>0</v>
      </c>
      <c r="AG316" s="2">
        <v>0</v>
      </c>
      <c r="AH316" s="2">
        <v>0</v>
      </c>
      <c r="AI316" s="2">
        <v>0</v>
      </c>
      <c r="AJ316" s="2">
        <v>0</v>
      </c>
      <c r="AK316" s="2">
        <v>0</v>
      </c>
    </row>
    <row r="317" spans="1:37">
      <c r="A317" s="1" t="s">
        <v>100</v>
      </c>
      <c r="B317" s="1" t="s">
        <v>101</v>
      </c>
      <c r="C317" s="25">
        <v>43897019</v>
      </c>
      <c r="D317" s="1" t="s">
        <v>2163</v>
      </c>
      <c r="E317" s="1" t="s">
        <v>2122</v>
      </c>
      <c r="F317" s="1" t="s">
        <v>1457</v>
      </c>
      <c r="G317" s="1" t="s">
        <v>2164</v>
      </c>
      <c r="H317" s="1" t="s">
        <v>2165</v>
      </c>
      <c r="I317" s="2">
        <v>33</v>
      </c>
      <c r="J317" s="1" t="s">
        <v>200</v>
      </c>
      <c r="K317" s="1" t="s">
        <v>2162</v>
      </c>
      <c r="L317" s="2">
        <v>5887.68</v>
      </c>
      <c r="M317" s="2">
        <v>240</v>
      </c>
      <c r="N317" s="18">
        <v>41000</v>
      </c>
      <c r="O317" s="18">
        <v>41264</v>
      </c>
      <c r="P317" s="18">
        <v>29847</v>
      </c>
      <c r="Q317" s="1" t="s">
        <v>2166</v>
      </c>
      <c r="R317" s="1" t="s">
        <v>107</v>
      </c>
      <c r="S317" s="1" t="s">
        <v>107</v>
      </c>
      <c r="T317" s="1" t="s">
        <v>109</v>
      </c>
      <c r="U317" s="1" t="s">
        <v>2167</v>
      </c>
      <c r="V317" s="1" t="s">
        <v>2168</v>
      </c>
      <c r="W317" s="1" t="s">
        <v>245</v>
      </c>
      <c r="X317" s="1" t="s">
        <v>136</v>
      </c>
      <c r="Y317" s="1" t="s">
        <v>203</v>
      </c>
      <c r="Z317" s="1" t="s">
        <v>115</v>
      </c>
      <c r="AA317" s="1" t="s">
        <v>115</v>
      </c>
      <c r="AB317" s="1" t="s">
        <v>115</v>
      </c>
      <c r="AC317" s="1" t="s">
        <v>2169</v>
      </c>
      <c r="AD317" s="2">
        <v>1413044</v>
      </c>
      <c r="AE317" s="2">
        <v>0</v>
      </c>
      <c r="AF317" s="2">
        <v>0</v>
      </c>
      <c r="AG317" s="2">
        <v>0</v>
      </c>
      <c r="AH317" s="2">
        <v>0</v>
      </c>
      <c r="AI317" s="2">
        <v>0</v>
      </c>
      <c r="AJ317" s="2">
        <v>0</v>
      </c>
      <c r="AK317" s="2">
        <v>0</v>
      </c>
    </row>
    <row r="318" spans="1:37">
      <c r="A318" s="1" t="s">
        <v>100</v>
      </c>
      <c r="B318" s="1" t="s">
        <v>101</v>
      </c>
      <c r="C318" s="25">
        <v>43894606</v>
      </c>
      <c r="D318" s="1" t="s">
        <v>429</v>
      </c>
      <c r="E318" s="1" t="s">
        <v>1510</v>
      </c>
      <c r="F318" s="1" t="s">
        <v>2170</v>
      </c>
      <c r="G318" s="1" t="s">
        <v>2171</v>
      </c>
      <c r="H318" s="1" t="s">
        <v>353</v>
      </c>
      <c r="I318" s="2">
        <v>2</v>
      </c>
      <c r="J318" s="1" t="s">
        <v>49</v>
      </c>
      <c r="K318" s="1" t="s">
        <v>107</v>
      </c>
      <c r="L318" s="2">
        <v>3074.17</v>
      </c>
      <c r="M318" s="2">
        <v>240</v>
      </c>
      <c r="N318" s="18">
        <v>42710</v>
      </c>
      <c r="O318" s="18">
        <v>42825</v>
      </c>
      <c r="P318" s="18">
        <v>24113</v>
      </c>
      <c r="Q318" s="1" t="s">
        <v>2172</v>
      </c>
      <c r="R318" s="1" t="s">
        <v>107</v>
      </c>
      <c r="S318" s="1" t="s">
        <v>107</v>
      </c>
      <c r="T318" s="1" t="s">
        <v>123</v>
      </c>
      <c r="U318" s="1" t="s">
        <v>2173</v>
      </c>
      <c r="V318" s="1" t="s">
        <v>2174</v>
      </c>
      <c r="W318" s="1" t="s">
        <v>112</v>
      </c>
      <c r="X318" s="1" t="s">
        <v>286</v>
      </c>
      <c r="Y318" s="1" t="s">
        <v>153</v>
      </c>
      <c r="Z318" s="1" t="s">
        <v>115</v>
      </c>
      <c r="AA318" s="1" t="s">
        <v>115</v>
      </c>
      <c r="AB318" s="1" t="s">
        <v>115</v>
      </c>
      <c r="AC318" s="1" t="s">
        <v>2175</v>
      </c>
      <c r="AD318" s="2">
        <v>737800</v>
      </c>
      <c r="AE318" s="2">
        <v>0</v>
      </c>
      <c r="AF318" s="2">
        <v>0</v>
      </c>
      <c r="AG318" s="2">
        <v>0</v>
      </c>
      <c r="AH318" s="2">
        <v>0</v>
      </c>
      <c r="AI318" s="2">
        <v>0</v>
      </c>
      <c r="AJ318" s="2">
        <v>0</v>
      </c>
      <c r="AK318" s="2">
        <v>0</v>
      </c>
    </row>
    <row r="319" spans="1:37">
      <c r="A319" s="1" t="s">
        <v>100</v>
      </c>
      <c r="B319" s="1" t="s">
        <v>101</v>
      </c>
      <c r="C319" s="25">
        <v>8783418</v>
      </c>
      <c r="D319" s="1" t="s">
        <v>2177</v>
      </c>
      <c r="E319" s="1" t="s">
        <v>2178</v>
      </c>
      <c r="F319" s="1" t="s">
        <v>2179</v>
      </c>
      <c r="G319" s="1" t="s">
        <v>2180</v>
      </c>
      <c r="H319" s="1" t="s">
        <v>189</v>
      </c>
      <c r="I319" s="2">
        <v>35</v>
      </c>
      <c r="J319" s="1" t="s">
        <v>190</v>
      </c>
      <c r="K319" s="1" t="s">
        <v>2176</v>
      </c>
      <c r="L319" s="2">
        <v>5211.3</v>
      </c>
      <c r="M319" s="2">
        <v>240</v>
      </c>
      <c r="N319" s="18">
        <v>42282</v>
      </c>
      <c r="O319" s="18">
        <v>42308</v>
      </c>
      <c r="P319" s="18">
        <v>27710</v>
      </c>
      <c r="Q319" s="1" t="s">
        <v>122</v>
      </c>
      <c r="R319" s="1" t="s">
        <v>107</v>
      </c>
      <c r="S319" s="1" t="s">
        <v>107</v>
      </c>
      <c r="T319" s="1" t="s">
        <v>123</v>
      </c>
      <c r="U319" s="1" t="s">
        <v>371</v>
      </c>
      <c r="V319" s="1" t="s">
        <v>2181</v>
      </c>
      <c r="W319" s="1" t="s">
        <v>112</v>
      </c>
      <c r="X319" s="1" t="s">
        <v>126</v>
      </c>
      <c r="Y319" s="1" t="s">
        <v>114</v>
      </c>
      <c r="Z319" s="1" t="s">
        <v>115</v>
      </c>
      <c r="AA319" s="1" t="s">
        <v>115</v>
      </c>
      <c r="AB319" s="1" t="s">
        <v>115</v>
      </c>
      <c r="AC319" s="1" t="s">
        <v>2182</v>
      </c>
      <c r="AD319" s="2">
        <v>1250713</v>
      </c>
      <c r="AE319" s="2">
        <v>0</v>
      </c>
      <c r="AF319" s="2">
        <v>0</v>
      </c>
      <c r="AG319" s="2">
        <v>0</v>
      </c>
      <c r="AH319" s="2">
        <v>0</v>
      </c>
      <c r="AI319" s="2">
        <v>0</v>
      </c>
      <c r="AJ319" s="2">
        <v>0</v>
      </c>
      <c r="AK319" s="2">
        <v>0</v>
      </c>
    </row>
    <row r="320" spans="1:37">
      <c r="A320" s="1" t="s">
        <v>100</v>
      </c>
      <c r="B320" s="1" t="s">
        <v>101</v>
      </c>
      <c r="C320" s="25">
        <v>92550444</v>
      </c>
      <c r="D320" s="1" t="s">
        <v>2183</v>
      </c>
      <c r="E320" s="1" t="s">
        <v>1355</v>
      </c>
      <c r="F320" s="1" t="s">
        <v>2184</v>
      </c>
      <c r="G320" s="1" t="s">
        <v>23</v>
      </c>
      <c r="H320" s="1" t="s">
        <v>141</v>
      </c>
      <c r="I320" s="2">
        <v>36</v>
      </c>
      <c r="J320" s="1" t="s">
        <v>48</v>
      </c>
      <c r="K320" s="1" t="s">
        <v>107</v>
      </c>
      <c r="L320" s="2">
        <v>3657.51</v>
      </c>
      <c r="M320" s="2">
        <v>240</v>
      </c>
      <c r="N320" s="18">
        <v>43840</v>
      </c>
      <c r="O320" s="19"/>
      <c r="P320" s="18">
        <v>24412</v>
      </c>
      <c r="Q320" s="1" t="s">
        <v>122</v>
      </c>
      <c r="R320" s="1" t="s">
        <v>107</v>
      </c>
      <c r="S320" s="1" t="s">
        <v>107</v>
      </c>
      <c r="T320" s="1" t="s">
        <v>123</v>
      </c>
      <c r="U320" s="1" t="s">
        <v>2185</v>
      </c>
      <c r="V320" s="1" t="s">
        <v>2186</v>
      </c>
      <c r="W320" s="1" t="s">
        <v>112</v>
      </c>
      <c r="X320" s="1" t="s">
        <v>286</v>
      </c>
      <c r="Y320" s="1" t="s">
        <v>114</v>
      </c>
      <c r="Z320" s="1" t="s">
        <v>115</v>
      </c>
      <c r="AA320" s="1" t="s">
        <v>115</v>
      </c>
      <c r="AB320" s="1" t="s">
        <v>115</v>
      </c>
      <c r="AC320" s="1" t="s">
        <v>2187</v>
      </c>
      <c r="AD320" s="2">
        <v>877803</v>
      </c>
      <c r="AE320" s="2">
        <v>0</v>
      </c>
      <c r="AF320" s="2">
        <v>0</v>
      </c>
      <c r="AG320" s="2">
        <v>0</v>
      </c>
      <c r="AH320" s="2">
        <v>0</v>
      </c>
      <c r="AI320" s="2">
        <v>0</v>
      </c>
      <c r="AJ320" s="2">
        <v>0</v>
      </c>
      <c r="AK320" s="2">
        <v>0</v>
      </c>
    </row>
    <row r="321" spans="1:37">
      <c r="A321" s="1" t="s">
        <v>100</v>
      </c>
      <c r="B321" s="1" t="s">
        <v>101</v>
      </c>
      <c r="C321" s="25">
        <v>8200536</v>
      </c>
      <c r="D321" s="1" t="s">
        <v>1536</v>
      </c>
      <c r="E321" s="1" t="s">
        <v>597</v>
      </c>
      <c r="F321" s="1" t="s">
        <v>408</v>
      </c>
      <c r="G321" s="1" t="s">
        <v>2188</v>
      </c>
      <c r="H321" s="1" t="s">
        <v>141</v>
      </c>
      <c r="I321" s="2">
        <v>36</v>
      </c>
      <c r="J321" s="1" t="s">
        <v>48</v>
      </c>
      <c r="K321" s="1" t="s">
        <v>107</v>
      </c>
      <c r="L321" s="2">
        <v>3450.48</v>
      </c>
      <c r="M321" s="2">
        <v>240</v>
      </c>
      <c r="N321" s="18">
        <v>43559</v>
      </c>
      <c r="O321" s="18">
        <v>43830</v>
      </c>
      <c r="P321" s="18">
        <v>24387</v>
      </c>
      <c r="Q321" s="1" t="s">
        <v>1176</v>
      </c>
      <c r="R321" s="1" t="s">
        <v>107</v>
      </c>
      <c r="S321" s="1" t="s">
        <v>107</v>
      </c>
      <c r="T321" s="1" t="s">
        <v>123</v>
      </c>
      <c r="U321" s="1" t="s">
        <v>2189</v>
      </c>
      <c r="V321" s="1" t="s">
        <v>2190</v>
      </c>
      <c r="W321" s="1" t="s">
        <v>112</v>
      </c>
      <c r="X321" s="1" t="s">
        <v>286</v>
      </c>
      <c r="Y321" s="1" t="s">
        <v>114</v>
      </c>
      <c r="Z321" s="1" t="s">
        <v>115</v>
      </c>
      <c r="AA321" s="1" t="s">
        <v>115</v>
      </c>
      <c r="AB321" s="1" t="s">
        <v>115</v>
      </c>
      <c r="AC321" s="1" t="s">
        <v>2191</v>
      </c>
      <c r="AD321" s="2">
        <v>828116</v>
      </c>
      <c r="AE321" s="2">
        <v>0</v>
      </c>
      <c r="AF321" s="2">
        <v>0</v>
      </c>
      <c r="AG321" s="2">
        <v>0</v>
      </c>
      <c r="AH321" s="2">
        <v>0</v>
      </c>
      <c r="AI321" s="2">
        <v>0</v>
      </c>
      <c r="AJ321" s="2">
        <v>0</v>
      </c>
      <c r="AK321" s="2">
        <v>0</v>
      </c>
    </row>
    <row r="322" spans="1:37">
      <c r="A322" s="1" t="s">
        <v>100</v>
      </c>
      <c r="B322" s="1" t="s">
        <v>101</v>
      </c>
      <c r="C322" s="25">
        <v>43894459</v>
      </c>
      <c r="D322" s="1" t="s">
        <v>1536</v>
      </c>
      <c r="E322" s="1" t="s">
        <v>2192</v>
      </c>
      <c r="F322" s="1" t="s">
        <v>2193</v>
      </c>
      <c r="G322" s="1" t="s">
        <v>2194</v>
      </c>
      <c r="H322" s="1" t="s">
        <v>141</v>
      </c>
      <c r="I322" s="2">
        <v>36</v>
      </c>
      <c r="J322" s="1" t="s">
        <v>48</v>
      </c>
      <c r="K322" s="1" t="s">
        <v>107</v>
      </c>
      <c r="L322" s="2">
        <v>3450.48</v>
      </c>
      <c r="M322" s="2">
        <v>240</v>
      </c>
      <c r="N322" s="18">
        <v>43580</v>
      </c>
      <c r="O322" s="18">
        <v>43830</v>
      </c>
      <c r="P322" s="18">
        <v>25456</v>
      </c>
      <c r="Q322" s="1" t="s">
        <v>2195</v>
      </c>
      <c r="R322" s="1" t="s">
        <v>107</v>
      </c>
      <c r="S322" s="1" t="s">
        <v>107</v>
      </c>
      <c r="T322" s="1" t="s">
        <v>109</v>
      </c>
      <c r="U322" s="1" t="s">
        <v>2196</v>
      </c>
      <c r="V322" s="1" t="s">
        <v>2197</v>
      </c>
      <c r="W322" s="1" t="s">
        <v>112</v>
      </c>
      <c r="X322" s="1" t="s">
        <v>144</v>
      </c>
      <c r="Y322" s="1" t="s">
        <v>153</v>
      </c>
      <c r="Z322" s="1" t="s">
        <v>115</v>
      </c>
      <c r="AA322" s="1" t="s">
        <v>115</v>
      </c>
      <c r="AB322" s="1" t="s">
        <v>115</v>
      </c>
      <c r="AC322" s="1" t="s">
        <v>2198</v>
      </c>
      <c r="AD322" s="2">
        <v>828116</v>
      </c>
      <c r="AE322" s="2">
        <v>0</v>
      </c>
      <c r="AF322" s="2">
        <v>0</v>
      </c>
      <c r="AG322" s="2">
        <v>0</v>
      </c>
      <c r="AH322" s="2">
        <v>0</v>
      </c>
      <c r="AI322" s="2">
        <v>0</v>
      </c>
      <c r="AJ322" s="2">
        <v>0</v>
      </c>
      <c r="AK322" s="2">
        <v>0</v>
      </c>
    </row>
    <row r="323" spans="1:37">
      <c r="A323" s="1" t="s">
        <v>100</v>
      </c>
      <c r="B323" s="1" t="s">
        <v>101</v>
      </c>
      <c r="C323" s="25">
        <v>15676897</v>
      </c>
      <c r="D323" s="1" t="s">
        <v>1536</v>
      </c>
      <c r="E323" s="1" t="s">
        <v>805</v>
      </c>
      <c r="F323" s="1" t="s">
        <v>860</v>
      </c>
      <c r="G323" s="1" t="s">
        <v>2199</v>
      </c>
      <c r="H323" s="1" t="s">
        <v>234</v>
      </c>
      <c r="I323" s="2">
        <v>2</v>
      </c>
      <c r="J323" s="1" t="s">
        <v>49</v>
      </c>
      <c r="K323" s="1" t="s">
        <v>107</v>
      </c>
      <c r="L323" s="2">
        <v>3450.48</v>
      </c>
      <c r="M323" s="2">
        <v>240</v>
      </c>
      <c r="N323" s="18">
        <v>43559</v>
      </c>
      <c r="O323" s="18">
        <v>43830</v>
      </c>
      <c r="P323" s="18">
        <v>28034</v>
      </c>
      <c r="Q323" s="1" t="s">
        <v>1210</v>
      </c>
      <c r="R323" s="1" t="s">
        <v>107</v>
      </c>
      <c r="S323" s="1" t="s">
        <v>107</v>
      </c>
      <c r="T323" s="1" t="s">
        <v>123</v>
      </c>
      <c r="U323" s="1" t="s">
        <v>2200</v>
      </c>
      <c r="V323" s="1" t="s">
        <v>2201</v>
      </c>
      <c r="W323" s="1" t="s">
        <v>112</v>
      </c>
      <c r="X323" s="1" t="s">
        <v>113</v>
      </c>
      <c r="Y323" s="1" t="s">
        <v>161</v>
      </c>
      <c r="Z323" s="1" t="s">
        <v>115</v>
      </c>
      <c r="AA323" s="1" t="s">
        <v>115</v>
      </c>
      <c r="AB323" s="1" t="s">
        <v>115</v>
      </c>
      <c r="AC323" s="1" t="s">
        <v>2202</v>
      </c>
      <c r="AD323" s="2">
        <v>828116</v>
      </c>
      <c r="AE323" s="2">
        <v>0</v>
      </c>
      <c r="AF323" s="2">
        <v>0</v>
      </c>
      <c r="AG323" s="2">
        <v>0</v>
      </c>
      <c r="AH323" s="2">
        <v>0</v>
      </c>
      <c r="AI323" s="2">
        <v>0</v>
      </c>
      <c r="AJ323" s="2">
        <v>0</v>
      </c>
      <c r="AK323" s="2">
        <v>0</v>
      </c>
    </row>
    <row r="324" spans="1:37">
      <c r="A324" s="1" t="s">
        <v>100</v>
      </c>
      <c r="B324" s="1" t="s">
        <v>101</v>
      </c>
      <c r="C324" s="25">
        <v>98536819</v>
      </c>
      <c r="D324" s="1" t="s">
        <v>1536</v>
      </c>
      <c r="E324" s="1" t="s">
        <v>326</v>
      </c>
      <c r="F324" s="1" t="s">
        <v>430</v>
      </c>
      <c r="G324" s="1" t="s">
        <v>2203</v>
      </c>
      <c r="H324" s="1" t="s">
        <v>141</v>
      </c>
      <c r="I324" s="2">
        <v>36</v>
      </c>
      <c r="J324" s="1" t="s">
        <v>48</v>
      </c>
      <c r="K324" s="1" t="s">
        <v>107</v>
      </c>
      <c r="L324" s="2">
        <v>3073.82</v>
      </c>
      <c r="M324" s="2">
        <v>240</v>
      </c>
      <c r="N324" s="18">
        <v>41824</v>
      </c>
      <c r="O324" s="18">
        <v>41882</v>
      </c>
      <c r="P324" s="18">
        <v>26505</v>
      </c>
      <c r="Q324" s="1" t="s">
        <v>122</v>
      </c>
      <c r="R324" s="1" t="s">
        <v>107</v>
      </c>
      <c r="S324" s="1" t="s">
        <v>107</v>
      </c>
      <c r="T324" s="1" t="s">
        <v>123</v>
      </c>
      <c r="U324" s="1" t="s">
        <v>2204</v>
      </c>
      <c r="V324" s="1" t="s">
        <v>2205</v>
      </c>
      <c r="W324" s="1" t="s">
        <v>112</v>
      </c>
      <c r="X324" s="1" t="s">
        <v>126</v>
      </c>
      <c r="Y324" s="1" t="s">
        <v>153</v>
      </c>
      <c r="Z324" s="1" t="s">
        <v>115</v>
      </c>
      <c r="AA324" s="1" t="s">
        <v>115</v>
      </c>
      <c r="AB324" s="1" t="s">
        <v>115</v>
      </c>
      <c r="AC324" s="1" t="s">
        <v>2206</v>
      </c>
      <c r="AD324" s="2">
        <v>737717</v>
      </c>
      <c r="AE324" s="2">
        <v>0</v>
      </c>
      <c r="AF324" s="2">
        <v>0</v>
      </c>
      <c r="AG324" s="2">
        <v>0</v>
      </c>
      <c r="AH324" s="2">
        <v>0</v>
      </c>
      <c r="AI324" s="2">
        <v>0</v>
      </c>
      <c r="AJ324" s="2">
        <v>0</v>
      </c>
      <c r="AK324" s="2">
        <v>0</v>
      </c>
    </row>
    <row r="325" spans="1:37">
      <c r="A325" s="1" t="s">
        <v>100</v>
      </c>
      <c r="B325" s="1" t="s">
        <v>101</v>
      </c>
      <c r="C325" s="25">
        <v>39286119</v>
      </c>
      <c r="D325" s="1" t="s">
        <v>2207</v>
      </c>
      <c r="E325" s="1" t="s">
        <v>147</v>
      </c>
      <c r="F325" s="1" t="s">
        <v>148</v>
      </c>
      <c r="G325" s="1" t="s">
        <v>2208</v>
      </c>
      <c r="H325" s="1" t="s">
        <v>2209</v>
      </c>
      <c r="I325" s="2">
        <v>2</v>
      </c>
      <c r="J325" s="1" t="s">
        <v>49</v>
      </c>
      <c r="K325" s="1" t="s">
        <v>107</v>
      </c>
      <c r="L325" s="2">
        <v>3073.82</v>
      </c>
      <c r="M325" s="2">
        <v>240</v>
      </c>
      <c r="N325" s="18">
        <v>41675</v>
      </c>
      <c r="O325" s="18">
        <v>41759</v>
      </c>
      <c r="P325" s="18">
        <v>29998</v>
      </c>
      <c r="Q325" s="1" t="s">
        <v>989</v>
      </c>
      <c r="R325" s="1" t="s">
        <v>107</v>
      </c>
      <c r="S325" s="1" t="s">
        <v>107</v>
      </c>
      <c r="T325" s="1" t="s">
        <v>109</v>
      </c>
      <c r="U325" s="1" t="s">
        <v>253</v>
      </c>
      <c r="V325" s="1" t="s">
        <v>2210</v>
      </c>
      <c r="W325" s="1" t="s">
        <v>112</v>
      </c>
      <c r="X325" s="1" t="s">
        <v>126</v>
      </c>
      <c r="Y325" s="1" t="s">
        <v>153</v>
      </c>
      <c r="Z325" s="1" t="s">
        <v>115</v>
      </c>
      <c r="AA325" s="1" t="s">
        <v>115</v>
      </c>
      <c r="AB325" s="1" t="s">
        <v>115</v>
      </c>
      <c r="AC325" s="1" t="s">
        <v>2211</v>
      </c>
      <c r="AD325" s="2">
        <v>737717</v>
      </c>
      <c r="AE325" s="2">
        <v>0</v>
      </c>
      <c r="AF325" s="2">
        <v>0</v>
      </c>
      <c r="AG325" s="2">
        <v>0</v>
      </c>
      <c r="AH325" s="2">
        <v>0</v>
      </c>
      <c r="AI325" s="2">
        <v>0</v>
      </c>
      <c r="AJ325" s="2">
        <v>0</v>
      </c>
      <c r="AK325" s="2">
        <v>0</v>
      </c>
    </row>
    <row r="326" spans="1:37">
      <c r="A326" s="1" t="s">
        <v>100</v>
      </c>
      <c r="B326" s="1" t="s">
        <v>101</v>
      </c>
      <c r="C326" s="25">
        <v>8364017</v>
      </c>
      <c r="D326" s="1" t="s">
        <v>2212</v>
      </c>
      <c r="E326" s="1" t="s">
        <v>1015</v>
      </c>
      <c r="F326" s="1" t="s">
        <v>2213</v>
      </c>
      <c r="G326" s="1" t="s">
        <v>2214</v>
      </c>
      <c r="H326" s="1" t="s">
        <v>141</v>
      </c>
      <c r="I326" s="2">
        <v>36</v>
      </c>
      <c r="J326" s="1" t="s">
        <v>48</v>
      </c>
      <c r="K326" s="1" t="s">
        <v>107</v>
      </c>
      <c r="L326" s="2">
        <v>3073.82</v>
      </c>
      <c r="M326" s="2">
        <v>240</v>
      </c>
      <c r="N326" s="18">
        <v>43077</v>
      </c>
      <c r="O326" s="18">
        <v>43097</v>
      </c>
      <c r="P326" s="18">
        <v>30070</v>
      </c>
      <c r="Q326" s="1" t="s">
        <v>2215</v>
      </c>
      <c r="R326" s="1" t="s">
        <v>107</v>
      </c>
      <c r="S326" s="1" t="s">
        <v>107</v>
      </c>
      <c r="T326" s="1" t="s">
        <v>123</v>
      </c>
      <c r="U326" s="1" t="s">
        <v>2216</v>
      </c>
      <c r="V326" s="1" t="s">
        <v>2217</v>
      </c>
      <c r="W326" s="1" t="s">
        <v>112</v>
      </c>
      <c r="X326" s="1" t="s">
        <v>332</v>
      </c>
      <c r="Y326" s="1" t="s">
        <v>114</v>
      </c>
      <c r="Z326" s="1" t="s">
        <v>115</v>
      </c>
      <c r="AA326" s="1" t="s">
        <v>115</v>
      </c>
      <c r="AB326" s="1" t="s">
        <v>115</v>
      </c>
      <c r="AC326" s="1" t="s">
        <v>2218</v>
      </c>
      <c r="AD326" s="2">
        <v>737717</v>
      </c>
      <c r="AE326" s="2">
        <v>0</v>
      </c>
      <c r="AF326" s="2">
        <v>0</v>
      </c>
      <c r="AG326" s="2">
        <v>0</v>
      </c>
      <c r="AH326" s="2">
        <v>0</v>
      </c>
      <c r="AI326" s="2">
        <v>0</v>
      </c>
      <c r="AJ326" s="2">
        <v>0</v>
      </c>
      <c r="AK326" s="2">
        <v>0</v>
      </c>
    </row>
    <row r="327" spans="1:37">
      <c r="A327" s="1" t="s">
        <v>100</v>
      </c>
      <c r="B327" s="1" t="s">
        <v>101</v>
      </c>
      <c r="C327" s="25">
        <v>8203108</v>
      </c>
      <c r="D327" s="1" t="s">
        <v>2219</v>
      </c>
      <c r="E327" s="1" t="s">
        <v>648</v>
      </c>
      <c r="F327" s="1" t="s">
        <v>1174</v>
      </c>
      <c r="G327" s="1" t="s">
        <v>2220</v>
      </c>
      <c r="H327" s="1" t="s">
        <v>2221</v>
      </c>
      <c r="I327" s="2">
        <v>2</v>
      </c>
      <c r="J327" s="1" t="s">
        <v>49</v>
      </c>
      <c r="K327" s="1" t="s">
        <v>107</v>
      </c>
      <c r="L327" s="2">
        <v>2456.25</v>
      </c>
      <c r="M327" s="2">
        <v>240</v>
      </c>
      <c r="N327" s="18">
        <v>41507</v>
      </c>
      <c r="O327" s="18">
        <v>41638</v>
      </c>
      <c r="P327" s="18">
        <v>27943</v>
      </c>
      <c r="Q327" s="1" t="s">
        <v>491</v>
      </c>
      <c r="R327" s="1" t="s">
        <v>107</v>
      </c>
      <c r="S327" s="1" t="s">
        <v>107</v>
      </c>
      <c r="T327" s="1" t="s">
        <v>123</v>
      </c>
      <c r="U327" s="1" t="s">
        <v>2222</v>
      </c>
      <c r="V327" s="1" t="s">
        <v>2223</v>
      </c>
      <c r="W327" s="1" t="s">
        <v>112</v>
      </c>
      <c r="X327" s="1" t="s">
        <v>126</v>
      </c>
      <c r="Y327" s="1" t="s">
        <v>153</v>
      </c>
      <c r="Z327" s="1" t="s">
        <v>115</v>
      </c>
      <c r="AA327" s="1" t="s">
        <v>115</v>
      </c>
      <c r="AB327" s="1" t="s">
        <v>115</v>
      </c>
      <c r="AC327" s="1" t="s">
        <v>2224</v>
      </c>
      <c r="AD327" s="2">
        <v>589500</v>
      </c>
      <c r="AE327" s="2">
        <v>0</v>
      </c>
      <c r="AF327" s="2">
        <v>0</v>
      </c>
      <c r="AG327" s="2">
        <v>0</v>
      </c>
      <c r="AH327" s="2">
        <v>0</v>
      </c>
      <c r="AI327" s="2">
        <v>0</v>
      </c>
      <c r="AJ327" s="2">
        <v>0</v>
      </c>
      <c r="AK327" s="2">
        <v>0</v>
      </c>
    </row>
    <row r="328" spans="1:37">
      <c r="A328" s="1" t="s">
        <v>100</v>
      </c>
      <c r="B328" s="1" t="s">
        <v>101</v>
      </c>
      <c r="C328" s="25">
        <v>42271465</v>
      </c>
      <c r="D328" s="1" t="s">
        <v>2219</v>
      </c>
      <c r="E328" s="1" t="s">
        <v>751</v>
      </c>
      <c r="F328" s="1" t="s">
        <v>2225</v>
      </c>
      <c r="G328" s="1" t="s">
        <v>2226</v>
      </c>
      <c r="H328" s="1" t="s">
        <v>678</v>
      </c>
      <c r="I328" s="2">
        <v>2</v>
      </c>
      <c r="J328" s="1" t="s">
        <v>49</v>
      </c>
      <c r="K328" s="1" t="s">
        <v>107</v>
      </c>
      <c r="L328" s="2">
        <v>3073.82</v>
      </c>
      <c r="M328" s="2">
        <v>240</v>
      </c>
      <c r="N328" s="18">
        <v>42354</v>
      </c>
      <c r="O328" s="18">
        <v>42369</v>
      </c>
      <c r="P328" s="18">
        <v>25883</v>
      </c>
      <c r="Q328" s="1" t="s">
        <v>122</v>
      </c>
      <c r="R328" s="1" t="s">
        <v>107</v>
      </c>
      <c r="S328" s="1" t="s">
        <v>107</v>
      </c>
      <c r="T328" s="1" t="s">
        <v>109</v>
      </c>
      <c r="U328" s="1" t="s">
        <v>2185</v>
      </c>
      <c r="V328" s="1" t="s">
        <v>2227</v>
      </c>
      <c r="W328" s="1" t="s">
        <v>112</v>
      </c>
      <c r="X328" s="1" t="s">
        <v>113</v>
      </c>
      <c r="Y328" s="1" t="s">
        <v>228</v>
      </c>
      <c r="Z328" s="1" t="s">
        <v>115</v>
      </c>
      <c r="AA328" s="1" t="s">
        <v>115</v>
      </c>
      <c r="AB328" s="1" t="s">
        <v>115</v>
      </c>
      <c r="AC328" s="1" t="s">
        <v>2228</v>
      </c>
      <c r="AD328" s="2">
        <v>737717</v>
      </c>
      <c r="AE328" s="2">
        <v>0</v>
      </c>
      <c r="AF328" s="2">
        <v>0</v>
      </c>
      <c r="AG328" s="2">
        <v>0</v>
      </c>
      <c r="AH328" s="2">
        <v>0</v>
      </c>
      <c r="AI328" s="2">
        <v>0</v>
      </c>
      <c r="AJ328" s="2">
        <v>0</v>
      </c>
      <c r="AK328" s="2">
        <v>0</v>
      </c>
    </row>
    <row r="329" spans="1:37">
      <c r="A329" s="1" t="s">
        <v>100</v>
      </c>
      <c r="B329" s="1" t="s">
        <v>101</v>
      </c>
      <c r="C329" s="25">
        <v>7487176</v>
      </c>
      <c r="D329" s="1" t="s">
        <v>2219</v>
      </c>
      <c r="E329" s="1" t="s">
        <v>264</v>
      </c>
      <c r="F329" s="1" t="s">
        <v>250</v>
      </c>
      <c r="G329" s="1" t="s">
        <v>2229</v>
      </c>
      <c r="H329" s="1" t="s">
        <v>141</v>
      </c>
      <c r="I329" s="2">
        <v>36</v>
      </c>
      <c r="J329" s="1" t="s">
        <v>48</v>
      </c>
      <c r="K329" s="1" t="s">
        <v>107</v>
      </c>
      <c r="L329" s="2">
        <v>3073.82</v>
      </c>
      <c r="M329" s="2">
        <v>240</v>
      </c>
      <c r="N329" s="18">
        <v>42382</v>
      </c>
      <c r="O329" s="18">
        <v>42692</v>
      </c>
      <c r="P329" s="18">
        <v>25279</v>
      </c>
      <c r="Q329" s="1" t="s">
        <v>283</v>
      </c>
      <c r="R329" s="1" t="s">
        <v>107</v>
      </c>
      <c r="S329" s="1" t="s">
        <v>107</v>
      </c>
      <c r="T329" s="1" t="s">
        <v>123</v>
      </c>
      <c r="U329" s="1" t="s">
        <v>2230</v>
      </c>
      <c r="V329" s="1" t="s">
        <v>2231</v>
      </c>
      <c r="W329" s="1" t="s">
        <v>112</v>
      </c>
      <c r="X329" s="1" t="s">
        <v>113</v>
      </c>
      <c r="Y329" s="1" t="s">
        <v>114</v>
      </c>
      <c r="Z329" s="1" t="s">
        <v>115</v>
      </c>
      <c r="AA329" s="1" t="s">
        <v>115</v>
      </c>
      <c r="AB329" s="1" t="s">
        <v>115</v>
      </c>
      <c r="AC329" s="1" t="s">
        <v>2232</v>
      </c>
      <c r="AD329" s="2">
        <v>737717</v>
      </c>
      <c r="AE329" s="2">
        <v>0</v>
      </c>
      <c r="AF329" s="2">
        <v>0</v>
      </c>
      <c r="AG329" s="2">
        <v>0</v>
      </c>
      <c r="AH329" s="2">
        <v>0</v>
      </c>
      <c r="AI329" s="2">
        <v>0</v>
      </c>
      <c r="AJ329" s="2">
        <v>0</v>
      </c>
      <c r="AK329" s="2">
        <v>0</v>
      </c>
    </row>
    <row r="330" spans="1:37">
      <c r="A330" s="1" t="s">
        <v>100</v>
      </c>
      <c r="B330" s="1" t="s">
        <v>101</v>
      </c>
      <c r="C330" s="25">
        <v>8363321</v>
      </c>
      <c r="D330" s="1" t="s">
        <v>2234</v>
      </c>
      <c r="E330" s="1" t="s">
        <v>2235</v>
      </c>
      <c r="F330" s="1" t="s">
        <v>2236</v>
      </c>
      <c r="G330" s="1" t="s">
        <v>2237</v>
      </c>
      <c r="H330" s="1" t="s">
        <v>2238</v>
      </c>
      <c r="I330" s="2">
        <v>36</v>
      </c>
      <c r="J330" s="1" t="s">
        <v>48</v>
      </c>
      <c r="K330" s="1" t="s">
        <v>2233</v>
      </c>
      <c r="L330" s="2">
        <v>3073.82</v>
      </c>
      <c r="M330" s="2">
        <v>240</v>
      </c>
      <c r="N330" s="18">
        <v>41000</v>
      </c>
      <c r="O330" s="18">
        <v>41959</v>
      </c>
      <c r="P330" s="18">
        <v>30301</v>
      </c>
      <c r="Q330" s="1" t="s">
        <v>122</v>
      </c>
      <c r="R330" s="1" t="s">
        <v>107</v>
      </c>
      <c r="S330" s="1" t="s">
        <v>107</v>
      </c>
      <c r="T330" s="1" t="s">
        <v>123</v>
      </c>
      <c r="U330" s="1" t="s">
        <v>2239</v>
      </c>
      <c r="V330" s="1" t="s">
        <v>2240</v>
      </c>
      <c r="W330" s="1" t="s">
        <v>112</v>
      </c>
      <c r="X330" s="1" t="s">
        <v>332</v>
      </c>
      <c r="Y330" s="1" t="s">
        <v>153</v>
      </c>
      <c r="Z330" s="1" t="s">
        <v>115</v>
      </c>
      <c r="AA330" s="1" t="s">
        <v>115</v>
      </c>
      <c r="AB330" s="1" t="s">
        <v>115</v>
      </c>
      <c r="AC330" s="1" t="s">
        <v>2241</v>
      </c>
      <c r="AD330" s="2">
        <v>737717</v>
      </c>
      <c r="AE330" s="2">
        <v>0</v>
      </c>
      <c r="AF330" s="2">
        <v>0</v>
      </c>
      <c r="AG330" s="2">
        <v>0</v>
      </c>
      <c r="AH330" s="2">
        <v>0</v>
      </c>
      <c r="AI330" s="2">
        <v>0</v>
      </c>
      <c r="AJ330" s="2">
        <v>0</v>
      </c>
      <c r="AK330" s="2">
        <v>0</v>
      </c>
    </row>
    <row r="331" spans="1:37">
      <c r="A331" s="1" t="s">
        <v>100</v>
      </c>
      <c r="B331" s="1" t="s">
        <v>101</v>
      </c>
      <c r="C331" s="25">
        <v>1102811386</v>
      </c>
      <c r="D331" s="1" t="s">
        <v>2243</v>
      </c>
      <c r="E331" s="1" t="s">
        <v>1796</v>
      </c>
      <c r="F331" s="1" t="s">
        <v>104</v>
      </c>
      <c r="G331" s="1" t="s">
        <v>2244</v>
      </c>
      <c r="H331" s="1" t="s">
        <v>353</v>
      </c>
      <c r="I331" s="2">
        <v>2</v>
      </c>
      <c r="J331" s="1" t="s">
        <v>49</v>
      </c>
      <c r="K331" s="1" t="s">
        <v>2242</v>
      </c>
      <c r="L331" s="2">
        <v>2456.25</v>
      </c>
      <c r="M331" s="2">
        <v>240</v>
      </c>
      <c r="N331" s="18">
        <v>41314</v>
      </c>
      <c r="O331" s="18">
        <v>41442</v>
      </c>
      <c r="P331" s="18">
        <v>31977</v>
      </c>
      <c r="Q331" s="1" t="s">
        <v>122</v>
      </c>
      <c r="R331" s="1" t="s">
        <v>107</v>
      </c>
      <c r="S331" s="1" t="s">
        <v>107</v>
      </c>
      <c r="T331" s="1" t="s">
        <v>109</v>
      </c>
      <c r="U331" s="1" t="s">
        <v>2245</v>
      </c>
      <c r="V331" s="1" t="s">
        <v>2246</v>
      </c>
      <c r="W331" s="1" t="s">
        <v>112</v>
      </c>
      <c r="X331" s="1" t="s">
        <v>126</v>
      </c>
      <c r="Y331" s="1" t="s">
        <v>153</v>
      </c>
      <c r="Z331" s="1" t="s">
        <v>115</v>
      </c>
      <c r="AA331" s="1" t="s">
        <v>115</v>
      </c>
      <c r="AB331" s="1" t="s">
        <v>115</v>
      </c>
      <c r="AC331" s="1" t="s">
        <v>2247</v>
      </c>
      <c r="AD331" s="2">
        <v>589500</v>
      </c>
      <c r="AE331" s="2">
        <v>0</v>
      </c>
      <c r="AF331" s="2">
        <v>0</v>
      </c>
      <c r="AG331" s="2">
        <v>0</v>
      </c>
      <c r="AH331" s="2">
        <v>0</v>
      </c>
      <c r="AI331" s="2">
        <v>0</v>
      </c>
      <c r="AJ331" s="2">
        <v>0</v>
      </c>
      <c r="AK331" s="2">
        <v>0</v>
      </c>
    </row>
    <row r="332" spans="1:37">
      <c r="A332" s="1" t="s">
        <v>100</v>
      </c>
      <c r="B332" s="1" t="s">
        <v>101</v>
      </c>
      <c r="C332" s="25">
        <v>15677314</v>
      </c>
      <c r="D332" s="1" t="s">
        <v>2248</v>
      </c>
      <c r="E332" s="1" t="s">
        <v>2249</v>
      </c>
      <c r="F332" s="1" t="s">
        <v>1585</v>
      </c>
      <c r="G332" s="1" t="s">
        <v>2250</v>
      </c>
      <c r="H332" s="1" t="s">
        <v>1778</v>
      </c>
      <c r="I332" s="2">
        <v>35</v>
      </c>
      <c r="J332" s="1" t="s">
        <v>190</v>
      </c>
      <c r="K332" s="1" t="s">
        <v>107</v>
      </c>
      <c r="L332" s="2">
        <v>4982.13</v>
      </c>
      <c r="M332" s="2">
        <v>240</v>
      </c>
      <c r="N332" s="18">
        <v>41673</v>
      </c>
      <c r="O332" s="18">
        <v>41759</v>
      </c>
      <c r="P332" s="18">
        <v>25949</v>
      </c>
      <c r="Q332" s="1" t="s">
        <v>122</v>
      </c>
      <c r="R332" s="1" t="s">
        <v>107</v>
      </c>
      <c r="S332" s="1" t="s">
        <v>107</v>
      </c>
      <c r="T332" s="1" t="s">
        <v>123</v>
      </c>
      <c r="U332" s="1" t="s">
        <v>2251</v>
      </c>
      <c r="V332" s="1" t="s">
        <v>2252</v>
      </c>
      <c r="W332" s="1" t="s">
        <v>112</v>
      </c>
      <c r="X332" s="1" t="s">
        <v>136</v>
      </c>
      <c r="Y332" s="1" t="s">
        <v>114</v>
      </c>
      <c r="Z332" s="1" t="s">
        <v>115</v>
      </c>
      <c r="AA332" s="1" t="s">
        <v>115</v>
      </c>
      <c r="AB332" s="1" t="s">
        <v>115</v>
      </c>
      <c r="AC332" s="1" t="s">
        <v>2253</v>
      </c>
      <c r="AD332" s="2">
        <v>1195710</v>
      </c>
      <c r="AE332" s="2">
        <v>0</v>
      </c>
      <c r="AF332" s="2">
        <v>0</v>
      </c>
      <c r="AG332" s="2">
        <v>0</v>
      </c>
      <c r="AH332" s="2">
        <v>0</v>
      </c>
      <c r="AI332" s="2">
        <v>0</v>
      </c>
      <c r="AJ332" s="2">
        <v>0</v>
      </c>
      <c r="AK332" s="2">
        <v>0</v>
      </c>
    </row>
    <row r="333" spans="1:37">
      <c r="A333" s="1" t="s">
        <v>100</v>
      </c>
      <c r="B333" s="1" t="s">
        <v>101</v>
      </c>
      <c r="C333" s="25">
        <v>43692953</v>
      </c>
      <c r="D333" s="1" t="s">
        <v>2248</v>
      </c>
      <c r="E333" s="1" t="s">
        <v>2249</v>
      </c>
      <c r="F333" s="1" t="s">
        <v>564</v>
      </c>
      <c r="G333" s="1" t="s">
        <v>2254</v>
      </c>
      <c r="H333" s="1" t="s">
        <v>895</v>
      </c>
      <c r="I333" s="2">
        <v>2</v>
      </c>
      <c r="J333" s="1" t="s">
        <v>49</v>
      </c>
      <c r="K333" s="1" t="s">
        <v>107</v>
      </c>
      <c r="L333" s="2">
        <v>3073.82</v>
      </c>
      <c r="M333" s="2">
        <v>240</v>
      </c>
      <c r="N333" s="18">
        <v>41293</v>
      </c>
      <c r="O333" s="18">
        <v>41759</v>
      </c>
      <c r="P333" s="18">
        <v>23967</v>
      </c>
      <c r="Q333" s="1" t="s">
        <v>122</v>
      </c>
      <c r="R333" s="1" t="s">
        <v>107</v>
      </c>
      <c r="S333" s="1" t="s">
        <v>107</v>
      </c>
      <c r="T333" s="1" t="s">
        <v>109</v>
      </c>
      <c r="U333" s="1" t="s">
        <v>2255</v>
      </c>
      <c r="V333" s="1" t="s">
        <v>2256</v>
      </c>
      <c r="W333" s="1" t="s">
        <v>112</v>
      </c>
      <c r="X333" s="1" t="s">
        <v>136</v>
      </c>
      <c r="Y333" s="1" t="s">
        <v>323</v>
      </c>
      <c r="Z333" s="1" t="s">
        <v>115</v>
      </c>
      <c r="AA333" s="1" t="s">
        <v>115</v>
      </c>
      <c r="AB333" s="1" t="s">
        <v>115</v>
      </c>
      <c r="AC333" s="1" t="s">
        <v>2257</v>
      </c>
      <c r="AD333" s="2">
        <v>737717</v>
      </c>
      <c r="AE333" s="2">
        <v>0</v>
      </c>
      <c r="AF333" s="2">
        <v>0</v>
      </c>
      <c r="AG333" s="2">
        <v>0</v>
      </c>
      <c r="AH333" s="2">
        <v>0</v>
      </c>
      <c r="AI333" s="2">
        <v>0</v>
      </c>
      <c r="AJ333" s="2">
        <v>0</v>
      </c>
      <c r="AK333" s="2">
        <v>0</v>
      </c>
    </row>
    <row r="334" spans="1:37">
      <c r="A334" s="1" t="s">
        <v>100</v>
      </c>
      <c r="B334" s="1" t="s">
        <v>101</v>
      </c>
      <c r="C334" s="25">
        <v>1047222889</v>
      </c>
      <c r="D334" s="1" t="s">
        <v>2258</v>
      </c>
      <c r="E334" s="1" t="s">
        <v>2259</v>
      </c>
      <c r="F334" s="1" t="s">
        <v>2260</v>
      </c>
      <c r="G334" s="1" t="s">
        <v>2261</v>
      </c>
      <c r="H334" s="1" t="s">
        <v>141</v>
      </c>
      <c r="I334" s="2">
        <v>36</v>
      </c>
      <c r="J334" s="1" t="s">
        <v>48</v>
      </c>
      <c r="K334" s="1" t="s">
        <v>107</v>
      </c>
      <c r="L334" s="2">
        <v>3073.82</v>
      </c>
      <c r="M334" s="2">
        <v>240</v>
      </c>
      <c r="N334" s="18">
        <v>42382</v>
      </c>
      <c r="O334" s="18">
        <v>42428</v>
      </c>
      <c r="P334" s="18">
        <v>32247</v>
      </c>
      <c r="Q334" s="1" t="s">
        <v>108</v>
      </c>
      <c r="R334" s="1" t="s">
        <v>107</v>
      </c>
      <c r="S334" s="1" t="s">
        <v>107</v>
      </c>
      <c r="T334" s="1" t="s">
        <v>123</v>
      </c>
      <c r="U334" s="1" t="s">
        <v>2262</v>
      </c>
      <c r="V334" s="1" t="s">
        <v>2263</v>
      </c>
      <c r="W334" s="1" t="s">
        <v>112</v>
      </c>
      <c r="X334" s="1" t="s">
        <v>113</v>
      </c>
      <c r="Y334" s="1" t="s">
        <v>153</v>
      </c>
      <c r="Z334" s="1" t="s">
        <v>115</v>
      </c>
      <c r="AA334" s="1" t="s">
        <v>115</v>
      </c>
      <c r="AB334" s="1" t="s">
        <v>115</v>
      </c>
      <c r="AC334" s="1" t="s">
        <v>2264</v>
      </c>
      <c r="AD334" s="2">
        <v>737717</v>
      </c>
      <c r="AE334" s="2">
        <v>0</v>
      </c>
      <c r="AF334" s="2">
        <v>0</v>
      </c>
      <c r="AG334" s="2">
        <v>0</v>
      </c>
      <c r="AH334" s="2">
        <v>0</v>
      </c>
      <c r="AI334" s="2">
        <v>0</v>
      </c>
      <c r="AJ334" s="2">
        <v>0</v>
      </c>
      <c r="AK334" s="2">
        <v>0</v>
      </c>
    </row>
    <row r="335" spans="1:37">
      <c r="A335" s="1" t="s">
        <v>100</v>
      </c>
      <c r="B335" s="1" t="s">
        <v>101</v>
      </c>
      <c r="C335" s="25">
        <v>1040509711</v>
      </c>
      <c r="D335" s="1" t="s">
        <v>2266</v>
      </c>
      <c r="E335" s="1" t="s">
        <v>1220</v>
      </c>
      <c r="F335" s="1" t="s">
        <v>2267</v>
      </c>
      <c r="G335" s="1" t="s">
        <v>2268</v>
      </c>
      <c r="H335" s="1" t="s">
        <v>353</v>
      </c>
      <c r="I335" s="2">
        <v>2</v>
      </c>
      <c r="J335" s="1" t="s">
        <v>49</v>
      </c>
      <c r="K335" s="1" t="s">
        <v>2265</v>
      </c>
      <c r="L335" s="2">
        <v>2456.25</v>
      </c>
      <c r="M335" s="2">
        <v>240</v>
      </c>
      <c r="N335" s="18">
        <v>41384</v>
      </c>
      <c r="O335" s="18">
        <v>41638</v>
      </c>
      <c r="P335" s="18">
        <v>34199</v>
      </c>
      <c r="Q335" s="1" t="s">
        <v>2269</v>
      </c>
      <c r="R335" s="1" t="s">
        <v>107</v>
      </c>
      <c r="S335" s="1" t="s">
        <v>107</v>
      </c>
      <c r="T335" s="1" t="s">
        <v>109</v>
      </c>
      <c r="U335" s="1" t="s">
        <v>2270</v>
      </c>
      <c r="V335" s="1" t="s">
        <v>2271</v>
      </c>
      <c r="W335" s="1" t="s">
        <v>112</v>
      </c>
      <c r="X335" s="1" t="s">
        <v>126</v>
      </c>
      <c r="Y335" s="1" t="s">
        <v>153</v>
      </c>
      <c r="Z335" s="1" t="s">
        <v>115</v>
      </c>
      <c r="AA335" s="1" t="s">
        <v>115</v>
      </c>
      <c r="AB335" s="1" t="s">
        <v>115</v>
      </c>
      <c r="AC335" s="1" t="s">
        <v>2272</v>
      </c>
      <c r="AD335" s="2">
        <v>589500</v>
      </c>
      <c r="AE335" s="2">
        <v>0</v>
      </c>
      <c r="AF335" s="2">
        <v>0</v>
      </c>
      <c r="AG335" s="2">
        <v>0</v>
      </c>
      <c r="AH335" s="2">
        <v>0</v>
      </c>
      <c r="AI335" s="2">
        <v>0</v>
      </c>
      <c r="AJ335" s="2">
        <v>0</v>
      </c>
      <c r="AK335" s="2">
        <v>0</v>
      </c>
    </row>
    <row r="336" spans="1:37">
      <c r="A336" s="1" t="s">
        <v>100</v>
      </c>
      <c r="B336" s="1" t="s">
        <v>101</v>
      </c>
      <c r="C336" s="25">
        <v>8049795</v>
      </c>
      <c r="D336" s="1" t="s">
        <v>2273</v>
      </c>
      <c r="E336" s="1" t="s">
        <v>2274</v>
      </c>
      <c r="F336" s="1" t="s">
        <v>1174</v>
      </c>
      <c r="G336" s="1" t="s">
        <v>43</v>
      </c>
      <c r="H336" s="1" t="s">
        <v>141</v>
      </c>
      <c r="I336" s="2">
        <v>36</v>
      </c>
      <c r="J336" s="1" t="s">
        <v>48</v>
      </c>
      <c r="K336" s="1" t="s">
        <v>107</v>
      </c>
      <c r="L336" s="2">
        <v>3657.51</v>
      </c>
      <c r="M336" s="2">
        <v>240</v>
      </c>
      <c r="N336" s="18">
        <v>43840</v>
      </c>
      <c r="O336" s="19"/>
      <c r="P336" s="18">
        <v>26756</v>
      </c>
      <c r="Q336" s="1" t="s">
        <v>122</v>
      </c>
      <c r="R336" s="1" t="s">
        <v>107</v>
      </c>
      <c r="S336" s="1" t="s">
        <v>107</v>
      </c>
      <c r="T336" s="1" t="s">
        <v>123</v>
      </c>
      <c r="U336" s="1" t="s">
        <v>2275</v>
      </c>
      <c r="V336" s="1" t="s">
        <v>2276</v>
      </c>
      <c r="W336" s="1" t="s">
        <v>112</v>
      </c>
      <c r="X336" s="1" t="s">
        <v>113</v>
      </c>
      <c r="Y336" s="1" t="s">
        <v>153</v>
      </c>
      <c r="Z336" s="1" t="s">
        <v>115</v>
      </c>
      <c r="AA336" s="1" t="s">
        <v>115</v>
      </c>
      <c r="AB336" s="1" t="s">
        <v>115</v>
      </c>
      <c r="AC336" s="1" t="s">
        <v>2277</v>
      </c>
      <c r="AD336" s="2">
        <v>877803</v>
      </c>
      <c r="AE336" s="2">
        <v>0</v>
      </c>
      <c r="AF336" s="2">
        <v>0</v>
      </c>
      <c r="AG336" s="2">
        <v>0</v>
      </c>
      <c r="AH336" s="2">
        <v>0</v>
      </c>
      <c r="AI336" s="2">
        <v>0</v>
      </c>
      <c r="AJ336" s="2">
        <v>0</v>
      </c>
      <c r="AK336" s="2">
        <v>0</v>
      </c>
    </row>
    <row r="337" spans="1:37">
      <c r="A337" s="1" t="s">
        <v>100</v>
      </c>
      <c r="B337" s="1" t="s">
        <v>101</v>
      </c>
      <c r="C337" s="25">
        <v>98651391</v>
      </c>
      <c r="D337" s="1" t="s">
        <v>2274</v>
      </c>
      <c r="E337" s="1" t="s">
        <v>1464</v>
      </c>
      <c r="F337" s="1" t="s">
        <v>2279</v>
      </c>
      <c r="G337" s="1" t="s">
        <v>2280</v>
      </c>
      <c r="H337" s="1" t="s">
        <v>141</v>
      </c>
      <c r="I337" s="2">
        <v>36</v>
      </c>
      <c r="J337" s="1" t="s">
        <v>48</v>
      </c>
      <c r="K337" s="1" t="s">
        <v>2278</v>
      </c>
      <c r="L337" s="2">
        <v>3073.82</v>
      </c>
      <c r="M337" s="2">
        <v>240</v>
      </c>
      <c r="N337" s="18">
        <v>41762</v>
      </c>
      <c r="O337" s="18">
        <v>42308</v>
      </c>
      <c r="P337" s="18">
        <v>28100</v>
      </c>
      <c r="Q337" s="1" t="s">
        <v>2281</v>
      </c>
      <c r="R337" s="1" t="s">
        <v>107</v>
      </c>
      <c r="S337" s="1" t="s">
        <v>107</v>
      </c>
      <c r="T337" s="1" t="s">
        <v>123</v>
      </c>
      <c r="U337" s="1" t="s">
        <v>2282</v>
      </c>
      <c r="V337" s="1" t="s">
        <v>2283</v>
      </c>
      <c r="W337" s="1" t="s">
        <v>112</v>
      </c>
      <c r="X337" s="1" t="s">
        <v>136</v>
      </c>
      <c r="Y337" s="1" t="s">
        <v>153</v>
      </c>
      <c r="Z337" s="1" t="s">
        <v>115</v>
      </c>
      <c r="AA337" s="1" t="s">
        <v>115</v>
      </c>
      <c r="AB337" s="1" t="s">
        <v>115</v>
      </c>
      <c r="AC337" s="1" t="s">
        <v>2284</v>
      </c>
      <c r="AD337" s="2">
        <v>737717</v>
      </c>
      <c r="AE337" s="2">
        <v>0</v>
      </c>
      <c r="AF337" s="2">
        <v>0</v>
      </c>
      <c r="AG337" s="2">
        <v>0</v>
      </c>
      <c r="AH337" s="2">
        <v>0</v>
      </c>
      <c r="AI337" s="2">
        <v>0</v>
      </c>
      <c r="AJ337" s="2">
        <v>0</v>
      </c>
      <c r="AK337" s="2">
        <v>0</v>
      </c>
    </row>
    <row r="338" spans="1:37">
      <c r="A338" s="1" t="s">
        <v>100</v>
      </c>
      <c r="B338" s="1" t="s">
        <v>101</v>
      </c>
      <c r="C338" s="25">
        <v>78585510</v>
      </c>
      <c r="D338" s="1" t="s">
        <v>905</v>
      </c>
      <c r="E338" s="1" t="s">
        <v>1563</v>
      </c>
      <c r="F338" s="1" t="s">
        <v>259</v>
      </c>
      <c r="G338" s="1" t="s">
        <v>2286</v>
      </c>
      <c r="H338" s="1" t="s">
        <v>2101</v>
      </c>
      <c r="I338" s="2">
        <v>36</v>
      </c>
      <c r="J338" s="1" t="s">
        <v>48</v>
      </c>
      <c r="K338" s="1" t="s">
        <v>2285</v>
      </c>
      <c r="L338" s="2">
        <v>3073.82</v>
      </c>
      <c r="M338" s="2">
        <v>240</v>
      </c>
      <c r="N338" s="18">
        <v>41309</v>
      </c>
      <c r="O338" s="18">
        <v>41759</v>
      </c>
      <c r="P338" s="18">
        <v>22207</v>
      </c>
      <c r="Q338" s="1" t="s">
        <v>122</v>
      </c>
      <c r="R338" s="1" t="s">
        <v>107</v>
      </c>
      <c r="S338" s="1" t="s">
        <v>107</v>
      </c>
      <c r="T338" s="1" t="s">
        <v>123</v>
      </c>
      <c r="U338" s="1" t="s">
        <v>2287</v>
      </c>
      <c r="V338" s="1" t="s">
        <v>2288</v>
      </c>
      <c r="W338" s="1" t="s">
        <v>112</v>
      </c>
      <c r="X338" s="1" t="s">
        <v>332</v>
      </c>
      <c r="Y338" s="1" t="s">
        <v>203</v>
      </c>
      <c r="Z338" s="1" t="s">
        <v>115</v>
      </c>
      <c r="AA338" s="1" t="s">
        <v>115</v>
      </c>
      <c r="AB338" s="1" t="s">
        <v>115</v>
      </c>
      <c r="AC338" s="1" t="s">
        <v>2289</v>
      </c>
      <c r="AD338" s="2">
        <v>737717</v>
      </c>
      <c r="AE338" s="2">
        <v>0</v>
      </c>
      <c r="AF338" s="2">
        <v>0</v>
      </c>
      <c r="AG338" s="2">
        <v>0</v>
      </c>
      <c r="AH338" s="2">
        <v>0</v>
      </c>
      <c r="AI338" s="2">
        <v>0</v>
      </c>
      <c r="AJ338" s="2">
        <v>0</v>
      </c>
      <c r="AK338" s="2">
        <v>0</v>
      </c>
    </row>
    <row r="339" spans="1:37">
      <c r="A339" s="1" t="s">
        <v>100</v>
      </c>
      <c r="B339" s="1" t="s">
        <v>101</v>
      </c>
      <c r="C339" s="25">
        <v>18776878</v>
      </c>
      <c r="D339" s="1" t="s">
        <v>2290</v>
      </c>
      <c r="E339" s="1" t="s">
        <v>805</v>
      </c>
      <c r="F339" s="1" t="s">
        <v>2291</v>
      </c>
      <c r="G339" s="1" t="s">
        <v>2292</v>
      </c>
      <c r="H339" s="1" t="s">
        <v>141</v>
      </c>
      <c r="I339" s="2">
        <v>36</v>
      </c>
      <c r="J339" s="1" t="s">
        <v>48</v>
      </c>
      <c r="K339" s="1" t="s">
        <v>107</v>
      </c>
      <c r="L339" s="2">
        <v>3073.82</v>
      </c>
      <c r="M339" s="2">
        <v>240</v>
      </c>
      <c r="N339" s="18">
        <v>42021</v>
      </c>
      <c r="O339" s="18">
        <v>42114</v>
      </c>
      <c r="P339" s="18">
        <v>26679</v>
      </c>
      <c r="Q339" s="1" t="s">
        <v>2293</v>
      </c>
      <c r="R339" s="1" t="s">
        <v>107</v>
      </c>
      <c r="S339" s="1" t="s">
        <v>107</v>
      </c>
      <c r="T339" s="1" t="s">
        <v>123</v>
      </c>
      <c r="U339" s="1" t="s">
        <v>2294</v>
      </c>
      <c r="V339" s="1" t="s">
        <v>2295</v>
      </c>
      <c r="W339" s="1" t="s">
        <v>112</v>
      </c>
      <c r="X339" s="1" t="s">
        <v>126</v>
      </c>
      <c r="Y339" s="1" t="s">
        <v>153</v>
      </c>
      <c r="Z339" s="1" t="s">
        <v>115</v>
      </c>
      <c r="AA339" s="1" t="s">
        <v>115</v>
      </c>
      <c r="AB339" s="1" t="s">
        <v>115</v>
      </c>
      <c r="AC339" s="1" t="s">
        <v>2296</v>
      </c>
      <c r="AD339" s="2">
        <v>737717</v>
      </c>
      <c r="AE339" s="2">
        <v>0</v>
      </c>
      <c r="AF339" s="2">
        <v>0</v>
      </c>
      <c r="AG339" s="2">
        <v>0</v>
      </c>
      <c r="AH339" s="2">
        <v>0</v>
      </c>
      <c r="AI339" s="2">
        <v>0</v>
      </c>
      <c r="AJ339" s="2">
        <v>0</v>
      </c>
      <c r="AK339" s="2">
        <v>0</v>
      </c>
    </row>
    <row r="340" spans="1:37">
      <c r="A340" s="1" t="s">
        <v>100</v>
      </c>
      <c r="B340" s="1" t="s">
        <v>101</v>
      </c>
      <c r="C340" s="25">
        <v>8362324</v>
      </c>
      <c r="D340" s="1" t="s">
        <v>2297</v>
      </c>
      <c r="E340" s="1" t="s">
        <v>326</v>
      </c>
      <c r="F340" s="1" t="s">
        <v>1585</v>
      </c>
      <c r="G340" s="1" t="s">
        <v>2298</v>
      </c>
      <c r="H340" s="1" t="s">
        <v>189</v>
      </c>
      <c r="I340" s="2">
        <v>35</v>
      </c>
      <c r="J340" s="1" t="s">
        <v>190</v>
      </c>
      <c r="K340" s="1" t="s">
        <v>107</v>
      </c>
      <c r="L340" s="2">
        <v>3965.13</v>
      </c>
      <c r="M340" s="2">
        <v>240</v>
      </c>
      <c r="N340" s="18">
        <v>42382</v>
      </c>
      <c r="O340" s="18">
        <v>42631</v>
      </c>
      <c r="P340" s="18">
        <v>29695</v>
      </c>
      <c r="Q340" s="1" t="s">
        <v>2299</v>
      </c>
      <c r="R340" s="1" t="s">
        <v>107</v>
      </c>
      <c r="S340" s="1" t="s">
        <v>107</v>
      </c>
      <c r="T340" s="1" t="s">
        <v>123</v>
      </c>
      <c r="U340" s="1" t="s">
        <v>2300</v>
      </c>
      <c r="V340" s="1" t="s">
        <v>2301</v>
      </c>
      <c r="W340" s="1" t="s">
        <v>112</v>
      </c>
      <c r="X340" s="1" t="s">
        <v>286</v>
      </c>
      <c r="Y340" s="1" t="s">
        <v>153</v>
      </c>
      <c r="Z340" s="1" t="s">
        <v>115</v>
      </c>
      <c r="AA340" s="1" t="s">
        <v>115</v>
      </c>
      <c r="AB340" s="1" t="s">
        <v>115</v>
      </c>
      <c r="AC340" s="1" t="s">
        <v>2302</v>
      </c>
      <c r="AD340" s="2">
        <v>951630</v>
      </c>
      <c r="AE340" s="2">
        <v>0</v>
      </c>
      <c r="AF340" s="2">
        <v>0</v>
      </c>
      <c r="AG340" s="2">
        <v>0</v>
      </c>
      <c r="AH340" s="2">
        <v>0</v>
      </c>
      <c r="AI340" s="2">
        <v>0</v>
      </c>
      <c r="AJ340" s="2">
        <v>0</v>
      </c>
      <c r="AK340" s="2">
        <v>0</v>
      </c>
    </row>
    <row r="341" spans="1:37">
      <c r="A341" s="1" t="s">
        <v>100</v>
      </c>
      <c r="B341" s="1" t="s">
        <v>101</v>
      </c>
      <c r="C341" s="25">
        <v>1007309080</v>
      </c>
      <c r="D341" s="1" t="s">
        <v>2303</v>
      </c>
      <c r="E341" s="1" t="s">
        <v>2304</v>
      </c>
      <c r="F341" s="1" t="s">
        <v>2305</v>
      </c>
      <c r="G341" s="1" t="s">
        <v>2306</v>
      </c>
      <c r="H341" s="1" t="s">
        <v>2307</v>
      </c>
      <c r="I341" s="2">
        <v>33</v>
      </c>
      <c r="J341" s="1" t="s">
        <v>200</v>
      </c>
      <c r="K341" s="1" t="s">
        <v>107</v>
      </c>
      <c r="L341" s="2">
        <v>5572.92</v>
      </c>
      <c r="M341" s="2">
        <v>240</v>
      </c>
      <c r="N341" s="18">
        <v>42767</v>
      </c>
      <c r="O341" s="18">
        <v>42794</v>
      </c>
      <c r="P341" s="18">
        <v>31907</v>
      </c>
      <c r="Q341" s="1" t="s">
        <v>122</v>
      </c>
      <c r="R341" s="1" t="s">
        <v>107</v>
      </c>
      <c r="S341" s="1" t="s">
        <v>107</v>
      </c>
      <c r="T341" s="1" t="s">
        <v>109</v>
      </c>
      <c r="U341" s="1" t="s">
        <v>2308</v>
      </c>
      <c r="V341" s="1" t="s">
        <v>2309</v>
      </c>
      <c r="W341" s="1" t="s">
        <v>112</v>
      </c>
      <c r="X341" s="1" t="s">
        <v>113</v>
      </c>
      <c r="Y341" s="1" t="s">
        <v>114</v>
      </c>
      <c r="Z341" s="1" t="s">
        <v>115</v>
      </c>
      <c r="AA341" s="1" t="s">
        <v>115</v>
      </c>
      <c r="AB341" s="1" t="s">
        <v>115</v>
      </c>
      <c r="AC341" s="1" t="s">
        <v>2310</v>
      </c>
      <c r="AD341" s="2">
        <v>1337500</v>
      </c>
      <c r="AE341" s="2">
        <v>0</v>
      </c>
      <c r="AF341" s="2">
        <v>0</v>
      </c>
      <c r="AG341" s="2">
        <v>0</v>
      </c>
      <c r="AH341" s="2">
        <v>0</v>
      </c>
      <c r="AI341" s="2">
        <v>0</v>
      </c>
      <c r="AJ341" s="2">
        <v>0</v>
      </c>
      <c r="AK341" s="2">
        <v>0</v>
      </c>
    </row>
    <row r="342" spans="1:37">
      <c r="A342" s="1" t="s">
        <v>100</v>
      </c>
      <c r="B342" s="1" t="s">
        <v>101</v>
      </c>
      <c r="C342" s="25">
        <v>1040503420</v>
      </c>
      <c r="D342" s="1" t="s">
        <v>2303</v>
      </c>
      <c r="E342" s="1" t="s">
        <v>941</v>
      </c>
      <c r="F342" s="1" t="s">
        <v>2311</v>
      </c>
      <c r="G342" s="1" t="s">
        <v>2312</v>
      </c>
      <c r="H342" s="1" t="s">
        <v>410</v>
      </c>
      <c r="I342" s="2">
        <v>33</v>
      </c>
      <c r="J342" s="1" t="s">
        <v>200</v>
      </c>
      <c r="K342" s="1" t="s">
        <v>107</v>
      </c>
      <c r="L342" s="2">
        <v>3790.75</v>
      </c>
      <c r="M342" s="2">
        <v>240</v>
      </c>
      <c r="N342" s="18">
        <v>41783</v>
      </c>
      <c r="O342" s="18">
        <v>41882</v>
      </c>
      <c r="P342" s="18">
        <v>33179</v>
      </c>
      <c r="Q342" s="1" t="s">
        <v>2313</v>
      </c>
      <c r="R342" s="1" t="s">
        <v>107</v>
      </c>
      <c r="S342" s="1" t="s">
        <v>107</v>
      </c>
      <c r="T342" s="1" t="s">
        <v>109</v>
      </c>
      <c r="U342" s="1" t="s">
        <v>2314</v>
      </c>
      <c r="V342" s="1" t="s">
        <v>2315</v>
      </c>
      <c r="W342" s="1" t="s">
        <v>112</v>
      </c>
      <c r="X342" s="1" t="s">
        <v>332</v>
      </c>
      <c r="Y342" s="1" t="s">
        <v>114</v>
      </c>
      <c r="Z342" s="1" t="s">
        <v>115</v>
      </c>
      <c r="AA342" s="1" t="s">
        <v>115</v>
      </c>
      <c r="AB342" s="1" t="s">
        <v>115</v>
      </c>
      <c r="AC342" s="1" t="s">
        <v>2316</v>
      </c>
      <c r="AD342" s="2">
        <v>909780</v>
      </c>
      <c r="AE342" s="2">
        <v>0</v>
      </c>
      <c r="AF342" s="2">
        <v>0</v>
      </c>
      <c r="AG342" s="2">
        <v>0</v>
      </c>
      <c r="AH342" s="2">
        <v>0</v>
      </c>
      <c r="AI342" s="2">
        <v>0</v>
      </c>
      <c r="AJ342" s="2">
        <v>0</v>
      </c>
      <c r="AK342" s="2">
        <v>0</v>
      </c>
    </row>
    <row r="343" spans="1:37">
      <c r="A343" s="1" t="s">
        <v>100</v>
      </c>
      <c r="B343" s="1" t="s">
        <v>101</v>
      </c>
      <c r="C343" s="25">
        <v>21592162</v>
      </c>
      <c r="D343" s="1" t="s">
        <v>2303</v>
      </c>
      <c r="E343" s="1" t="s">
        <v>2006</v>
      </c>
      <c r="F343" s="1" t="s">
        <v>2317</v>
      </c>
      <c r="G343" s="1" t="s">
        <v>2318</v>
      </c>
      <c r="H343" s="1" t="s">
        <v>141</v>
      </c>
      <c r="I343" s="2">
        <v>36</v>
      </c>
      <c r="J343" s="1" t="s">
        <v>48</v>
      </c>
      <c r="K343" s="1" t="s">
        <v>107</v>
      </c>
      <c r="L343" s="2">
        <v>3450.48</v>
      </c>
      <c r="M343" s="2">
        <v>240</v>
      </c>
      <c r="N343" s="18">
        <v>43559</v>
      </c>
      <c r="O343" s="18">
        <v>43830</v>
      </c>
      <c r="P343" s="18">
        <v>29708</v>
      </c>
      <c r="Q343" s="1" t="s">
        <v>122</v>
      </c>
      <c r="R343" s="1" t="s">
        <v>107</v>
      </c>
      <c r="S343" s="1" t="s">
        <v>107</v>
      </c>
      <c r="T343" s="1" t="s">
        <v>109</v>
      </c>
      <c r="U343" s="1" t="s">
        <v>2319</v>
      </c>
      <c r="V343" s="1" t="s">
        <v>2320</v>
      </c>
      <c r="W343" s="1" t="s">
        <v>112</v>
      </c>
      <c r="X343" s="1" t="s">
        <v>113</v>
      </c>
      <c r="Y343" s="1" t="s">
        <v>153</v>
      </c>
      <c r="Z343" s="1" t="s">
        <v>115</v>
      </c>
      <c r="AA343" s="1" t="s">
        <v>115</v>
      </c>
      <c r="AB343" s="1" t="s">
        <v>115</v>
      </c>
      <c r="AC343" s="1" t="s">
        <v>2321</v>
      </c>
      <c r="AD343" s="2">
        <v>828116</v>
      </c>
      <c r="AE343" s="2">
        <v>0</v>
      </c>
      <c r="AF343" s="2">
        <v>0</v>
      </c>
      <c r="AG343" s="2">
        <v>0</v>
      </c>
      <c r="AH343" s="2">
        <v>0</v>
      </c>
      <c r="AI343" s="2">
        <v>0</v>
      </c>
      <c r="AJ343" s="2">
        <v>0</v>
      </c>
      <c r="AK343" s="2">
        <v>0</v>
      </c>
    </row>
    <row r="344" spans="1:37">
      <c r="A344" s="1" t="s">
        <v>100</v>
      </c>
      <c r="B344" s="1" t="s">
        <v>101</v>
      </c>
      <c r="C344" s="25">
        <v>15665865</v>
      </c>
      <c r="D344" s="1" t="s">
        <v>2322</v>
      </c>
      <c r="E344" s="1" t="s">
        <v>557</v>
      </c>
      <c r="F344" s="1" t="s">
        <v>2323</v>
      </c>
      <c r="G344" s="1" t="s">
        <v>2324</v>
      </c>
      <c r="H344" s="1" t="s">
        <v>141</v>
      </c>
      <c r="I344" s="2">
        <v>36</v>
      </c>
      <c r="J344" s="1" t="s">
        <v>48</v>
      </c>
      <c r="K344" s="1" t="s">
        <v>107</v>
      </c>
      <c r="L344" s="2">
        <v>3450.48</v>
      </c>
      <c r="M344" s="2">
        <v>240</v>
      </c>
      <c r="N344" s="18">
        <v>43559</v>
      </c>
      <c r="O344" s="18">
        <v>43830</v>
      </c>
      <c r="P344" s="18">
        <v>22933</v>
      </c>
      <c r="Q344" s="1" t="s">
        <v>2325</v>
      </c>
      <c r="R344" s="1" t="s">
        <v>107</v>
      </c>
      <c r="S344" s="1" t="s">
        <v>107</v>
      </c>
      <c r="T344" s="1" t="s">
        <v>123</v>
      </c>
      <c r="U344" s="1" t="s">
        <v>2326</v>
      </c>
      <c r="V344" s="1" t="s">
        <v>2327</v>
      </c>
      <c r="W344" s="1" t="s">
        <v>112</v>
      </c>
      <c r="X344" s="1" t="s">
        <v>113</v>
      </c>
      <c r="Y344" s="1" t="s">
        <v>228</v>
      </c>
      <c r="Z344" s="1" t="s">
        <v>115</v>
      </c>
      <c r="AA344" s="1" t="s">
        <v>115</v>
      </c>
      <c r="AB344" s="1" t="s">
        <v>115</v>
      </c>
      <c r="AC344" s="1" t="s">
        <v>2328</v>
      </c>
      <c r="AD344" s="2">
        <v>828116</v>
      </c>
      <c r="AE344" s="2">
        <v>0</v>
      </c>
      <c r="AF344" s="2">
        <v>0</v>
      </c>
      <c r="AG344" s="2">
        <v>0</v>
      </c>
      <c r="AH344" s="2">
        <v>0</v>
      </c>
      <c r="AI344" s="2">
        <v>0</v>
      </c>
      <c r="AJ344" s="2">
        <v>0</v>
      </c>
      <c r="AK344" s="2">
        <v>0</v>
      </c>
    </row>
    <row r="345" spans="1:37">
      <c r="A345" s="1" t="s">
        <v>100</v>
      </c>
      <c r="B345" s="1" t="s">
        <v>101</v>
      </c>
      <c r="C345" s="25">
        <v>8203969</v>
      </c>
      <c r="D345" s="1" t="s">
        <v>2329</v>
      </c>
      <c r="E345" s="1" t="s">
        <v>487</v>
      </c>
      <c r="F345" s="1" t="s">
        <v>860</v>
      </c>
      <c r="G345" s="1" t="s">
        <v>2330</v>
      </c>
      <c r="H345" s="1" t="s">
        <v>784</v>
      </c>
      <c r="I345" s="2">
        <v>33</v>
      </c>
      <c r="J345" s="1" t="s">
        <v>200</v>
      </c>
      <c r="K345" s="1" t="s">
        <v>107</v>
      </c>
      <c r="L345" s="2">
        <v>3965.13</v>
      </c>
      <c r="M345" s="2">
        <v>240</v>
      </c>
      <c r="N345" s="18">
        <v>42040</v>
      </c>
      <c r="O345" s="18">
        <v>42308</v>
      </c>
      <c r="P345" s="18">
        <v>28707</v>
      </c>
      <c r="Q345" s="1" t="s">
        <v>122</v>
      </c>
      <c r="R345" s="1" t="s">
        <v>107</v>
      </c>
      <c r="S345" s="1" t="s">
        <v>107</v>
      </c>
      <c r="T345" s="1" t="s">
        <v>123</v>
      </c>
      <c r="U345" s="1" t="s">
        <v>2331</v>
      </c>
      <c r="V345" s="1" t="s">
        <v>2332</v>
      </c>
      <c r="W345" s="1" t="s">
        <v>112</v>
      </c>
      <c r="X345" s="1" t="s">
        <v>136</v>
      </c>
      <c r="Y345" s="1" t="s">
        <v>114</v>
      </c>
      <c r="Z345" s="1" t="s">
        <v>115</v>
      </c>
      <c r="AA345" s="1" t="s">
        <v>115</v>
      </c>
      <c r="AB345" s="1" t="s">
        <v>115</v>
      </c>
      <c r="AC345" s="1" t="s">
        <v>2333</v>
      </c>
      <c r="AD345" s="2">
        <v>951630</v>
      </c>
      <c r="AE345" s="2">
        <v>0</v>
      </c>
      <c r="AF345" s="2">
        <v>0</v>
      </c>
      <c r="AG345" s="2">
        <v>0</v>
      </c>
      <c r="AH345" s="2">
        <v>0</v>
      </c>
      <c r="AI345" s="2">
        <v>0</v>
      </c>
      <c r="AJ345" s="2">
        <v>0</v>
      </c>
      <c r="AK345" s="2">
        <v>0</v>
      </c>
    </row>
    <row r="346" spans="1:37">
      <c r="A346" s="1" t="s">
        <v>100</v>
      </c>
      <c r="B346" s="1" t="s">
        <v>101</v>
      </c>
      <c r="C346" s="25">
        <v>43693285</v>
      </c>
      <c r="D346" s="1" t="s">
        <v>2334</v>
      </c>
      <c r="E346" s="1" t="s">
        <v>2335</v>
      </c>
      <c r="F346" s="1" t="s">
        <v>564</v>
      </c>
      <c r="G346" s="1" t="s">
        <v>2336</v>
      </c>
      <c r="H346" s="1" t="s">
        <v>678</v>
      </c>
      <c r="I346" s="2">
        <v>2</v>
      </c>
      <c r="J346" s="1" t="s">
        <v>49</v>
      </c>
      <c r="K346" s="1" t="s">
        <v>107</v>
      </c>
      <c r="L346" s="2">
        <v>3073.82</v>
      </c>
      <c r="M346" s="2">
        <v>240</v>
      </c>
      <c r="N346" s="18">
        <v>41807</v>
      </c>
      <c r="O346" s="18">
        <v>42369</v>
      </c>
      <c r="P346" s="18">
        <v>25456</v>
      </c>
      <c r="Q346" s="1" t="s">
        <v>122</v>
      </c>
      <c r="R346" s="1" t="s">
        <v>107</v>
      </c>
      <c r="S346" s="1" t="s">
        <v>107</v>
      </c>
      <c r="T346" s="1" t="s">
        <v>109</v>
      </c>
      <c r="U346" s="1" t="s">
        <v>371</v>
      </c>
      <c r="V346" s="1" t="s">
        <v>2337</v>
      </c>
      <c r="W346" s="1" t="s">
        <v>112</v>
      </c>
      <c r="X346" s="1" t="s">
        <v>136</v>
      </c>
      <c r="Y346" s="1" t="s">
        <v>114</v>
      </c>
      <c r="Z346" s="1" t="s">
        <v>115</v>
      </c>
      <c r="AA346" s="1" t="s">
        <v>115</v>
      </c>
      <c r="AB346" s="1" t="s">
        <v>115</v>
      </c>
      <c r="AC346" s="1" t="s">
        <v>2338</v>
      </c>
      <c r="AD346" s="2">
        <v>737717</v>
      </c>
      <c r="AE346" s="2">
        <v>0</v>
      </c>
      <c r="AF346" s="2">
        <v>0</v>
      </c>
      <c r="AG346" s="2">
        <v>0</v>
      </c>
      <c r="AH346" s="2">
        <v>0</v>
      </c>
      <c r="AI346" s="2">
        <v>0</v>
      </c>
      <c r="AJ346" s="2">
        <v>0</v>
      </c>
      <c r="AK346" s="2">
        <v>0</v>
      </c>
    </row>
    <row r="347" spans="1:37">
      <c r="A347" s="1" t="s">
        <v>100</v>
      </c>
      <c r="B347" s="1" t="s">
        <v>101</v>
      </c>
      <c r="C347" s="25">
        <v>98475135</v>
      </c>
      <c r="D347" s="1" t="s">
        <v>2339</v>
      </c>
      <c r="E347" s="1" t="s">
        <v>205</v>
      </c>
      <c r="F347" s="1" t="s">
        <v>2340</v>
      </c>
      <c r="G347" s="1" t="s">
        <v>2341</v>
      </c>
      <c r="H347" s="1" t="s">
        <v>2342</v>
      </c>
      <c r="I347" s="2">
        <v>2</v>
      </c>
      <c r="J347" s="1" t="s">
        <v>49</v>
      </c>
      <c r="K347" s="1" t="s">
        <v>107</v>
      </c>
      <c r="L347" s="2">
        <v>4106.03</v>
      </c>
      <c r="M347" s="2">
        <v>240</v>
      </c>
      <c r="N347" s="18">
        <v>42195</v>
      </c>
      <c r="O347" s="18">
        <v>42308</v>
      </c>
      <c r="P347" s="18">
        <v>23126</v>
      </c>
      <c r="Q347" s="1" t="s">
        <v>809</v>
      </c>
      <c r="R347" s="1" t="s">
        <v>107</v>
      </c>
      <c r="S347" s="1" t="s">
        <v>107</v>
      </c>
      <c r="T347" s="1" t="s">
        <v>123</v>
      </c>
      <c r="U347" s="1" t="s">
        <v>2343</v>
      </c>
      <c r="V347" s="1" t="s">
        <v>2344</v>
      </c>
      <c r="W347" s="1" t="s">
        <v>112</v>
      </c>
      <c r="X347" s="1" t="s">
        <v>136</v>
      </c>
      <c r="Y347" s="1" t="s">
        <v>153</v>
      </c>
      <c r="Z347" s="1" t="s">
        <v>115</v>
      </c>
      <c r="AA347" s="1" t="s">
        <v>115</v>
      </c>
      <c r="AB347" s="1" t="s">
        <v>115</v>
      </c>
      <c r="AC347" s="1" t="s">
        <v>2345</v>
      </c>
      <c r="AD347" s="2">
        <v>985447</v>
      </c>
      <c r="AE347" s="2">
        <v>0</v>
      </c>
      <c r="AF347" s="2">
        <v>0</v>
      </c>
      <c r="AG347" s="2">
        <v>0</v>
      </c>
      <c r="AH347" s="2">
        <v>0</v>
      </c>
      <c r="AI347" s="2">
        <v>0</v>
      </c>
      <c r="AJ347" s="2">
        <v>0</v>
      </c>
      <c r="AK347" s="2">
        <v>0</v>
      </c>
    </row>
    <row r="348" spans="1:37">
      <c r="A348" s="1" t="s">
        <v>100</v>
      </c>
      <c r="B348" s="1" t="s">
        <v>101</v>
      </c>
      <c r="C348" s="25">
        <v>76700024</v>
      </c>
      <c r="D348" s="1" t="s">
        <v>2346</v>
      </c>
      <c r="E348" s="1" t="s">
        <v>383</v>
      </c>
      <c r="F348" s="1" t="s">
        <v>2347</v>
      </c>
      <c r="G348" s="1" t="s">
        <v>2348</v>
      </c>
      <c r="H348" s="1" t="s">
        <v>141</v>
      </c>
      <c r="I348" s="2">
        <v>36</v>
      </c>
      <c r="J348" s="1" t="s">
        <v>48</v>
      </c>
      <c r="K348" s="1" t="s">
        <v>107</v>
      </c>
      <c r="L348" s="2">
        <v>3073.82</v>
      </c>
      <c r="M348" s="2">
        <v>240</v>
      </c>
      <c r="N348" s="18">
        <v>42382</v>
      </c>
      <c r="O348" s="18">
        <v>42631</v>
      </c>
      <c r="P348" s="18">
        <v>31249</v>
      </c>
      <c r="Q348" s="1" t="s">
        <v>299</v>
      </c>
      <c r="R348" s="1" t="s">
        <v>107</v>
      </c>
      <c r="S348" s="1" t="s">
        <v>107</v>
      </c>
      <c r="T348" s="1" t="s">
        <v>123</v>
      </c>
      <c r="U348" s="1" t="s">
        <v>2349</v>
      </c>
      <c r="V348" s="1" t="s">
        <v>2350</v>
      </c>
      <c r="W348" s="1" t="s">
        <v>112</v>
      </c>
      <c r="X348" s="1" t="s">
        <v>286</v>
      </c>
      <c r="Y348" s="1" t="s">
        <v>153</v>
      </c>
      <c r="Z348" s="1" t="s">
        <v>115</v>
      </c>
      <c r="AA348" s="1" t="s">
        <v>115</v>
      </c>
      <c r="AB348" s="1" t="s">
        <v>115</v>
      </c>
      <c r="AC348" s="1" t="s">
        <v>2351</v>
      </c>
      <c r="AD348" s="2">
        <v>737717</v>
      </c>
      <c r="AE348" s="2">
        <v>0</v>
      </c>
      <c r="AF348" s="2">
        <v>0</v>
      </c>
      <c r="AG348" s="2">
        <v>0</v>
      </c>
      <c r="AH348" s="2">
        <v>0</v>
      </c>
      <c r="AI348" s="2">
        <v>0</v>
      </c>
      <c r="AJ348" s="2">
        <v>0</v>
      </c>
      <c r="AK348" s="2">
        <v>0</v>
      </c>
    </row>
    <row r="349" spans="1:37">
      <c r="A349" s="1" t="s">
        <v>100</v>
      </c>
      <c r="B349" s="1" t="s">
        <v>101</v>
      </c>
      <c r="C349" s="25">
        <v>43898293</v>
      </c>
      <c r="D349" s="1" t="s">
        <v>1522</v>
      </c>
      <c r="E349" s="1" t="s">
        <v>222</v>
      </c>
      <c r="F349" s="1" t="s">
        <v>510</v>
      </c>
      <c r="G349" s="1" t="s">
        <v>41</v>
      </c>
      <c r="H349" s="1" t="s">
        <v>234</v>
      </c>
      <c r="I349" s="2">
        <v>2</v>
      </c>
      <c r="J349" s="1" t="s">
        <v>49</v>
      </c>
      <c r="K349" s="1" t="s">
        <v>107</v>
      </c>
      <c r="L349" s="2">
        <v>3657.51</v>
      </c>
      <c r="M349" s="2">
        <v>240</v>
      </c>
      <c r="N349" s="18">
        <v>43845</v>
      </c>
      <c r="O349" s="19"/>
      <c r="P349" s="18">
        <v>25626</v>
      </c>
      <c r="Q349" s="1" t="s">
        <v>2352</v>
      </c>
      <c r="R349" s="1" t="s">
        <v>107</v>
      </c>
      <c r="S349" s="1" t="s">
        <v>107</v>
      </c>
      <c r="T349" s="1" t="s">
        <v>109</v>
      </c>
      <c r="U349" s="1" t="s">
        <v>2353</v>
      </c>
      <c r="V349" s="1" t="s">
        <v>2354</v>
      </c>
      <c r="W349" s="1" t="s">
        <v>112</v>
      </c>
      <c r="X349" s="1" t="s">
        <v>286</v>
      </c>
      <c r="Y349" s="1" t="s">
        <v>153</v>
      </c>
      <c r="Z349" s="1" t="s">
        <v>115</v>
      </c>
      <c r="AA349" s="1" t="s">
        <v>115</v>
      </c>
      <c r="AB349" s="1" t="s">
        <v>115</v>
      </c>
      <c r="AC349" s="1" t="s">
        <v>2355</v>
      </c>
      <c r="AD349" s="2">
        <v>877803</v>
      </c>
      <c r="AE349" s="2">
        <v>0</v>
      </c>
      <c r="AF349" s="2">
        <v>0</v>
      </c>
      <c r="AG349" s="2">
        <v>0</v>
      </c>
      <c r="AH349" s="2">
        <v>0</v>
      </c>
      <c r="AI349" s="2">
        <v>0</v>
      </c>
      <c r="AJ349" s="2">
        <v>0</v>
      </c>
      <c r="AK349" s="2">
        <v>0</v>
      </c>
    </row>
    <row r="350" spans="1:37">
      <c r="A350" s="1" t="s">
        <v>100</v>
      </c>
      <c r="B350" s="1" t="s">
        <v>101</v>
      </c>
      <c r="C350" s="25">
        <v>42750552</v>
      </c>
      <c r="D350" s="1" t="s">
        <v>1522</v>
      </c>
      <c r="E350" s="1" t="s">
        <v>222</v>
      </c>
      <c r="F350" s="1" t="s">
        <v>564</v>
      </c>
      <c r="G350" s="1" t="s">
        <v>18</v>
      </c>
      <c r="H350" s="1" t="s">
        <v>234</v>
      </c>
      <c r="I350" s="2">
        <v>2</v>
      </c>
      <c r="J350" s="1" t="s">
        <v>49</v>
      </c>
      <c r="K350" s="1" t="s">
        <v>107</v>
      </c>
      <c r="L350" s="2">
        <v>3657.51</v>
      </c>
      <c r="M350" s="2">
        <v>240</v>
      </c>
      <c r="N350" s="18">
        <v>43840</v>
      </c>
      <c r="O350" s="19"/>
      <c r="P350" s="18">
        <v>19556</v>
      </c>
      <c r="Q350" s="1" t="s">
        <v>122</v>
      </c>
      <c r="R350" s="1" t="s">
        <v>107</v>
      </c>
      <c r="S350" s="1" t="s">
        <v>107</v>
      </c>
      <c r="T350" s="1" t="s">
        <v>109</v>
      </c>
      <c r="U350" s="1" t="s">
        <v>2356</v>
      </c>
      <c r="V350" s="1" t="s">
        <v>2357</v>
      </c>
      <c r="W350" s="1" t="s">
        <v>112</v>
      </c>
      <c r="X350" s="1" t="s">
        <v>332</v>
      </c>
      <c r="Y350" s="1" t="s">
        <v>228</v>
      </c>
      <c r="Z350" s="1" t="s">
        <v>115</v>
      </c>
      <c r="AA350" s="1" t="s">
        <v>115</v>
      </c>
      <c r="AB350" s="1" t="s">
        <v>115</v>
      </c>
      <c r="AC350" s="1" t="s">
        <v>2358</v>
      </c>
      <c r="AD350" s="2">
        <v>877803</v>
      </c>
      <c r="AE350" s="2">
        <v>0</v>
      </c>
      <c r="AF350" s="2">
        <v>0</v>
      </c>
      <c r="AG350" s="2">
        <v>0</v>
      </c>
      <c r="AH350" s="2">
        <v>0</v>
      </c>
      <c r="AI350" s="2">
        <v>0</v>
      </c>
      <c r="AJ350" s="2">
        <v>0</v>
      </c>
      <c r="AK350" s="2">
        <v>0</v>
      </c>
    </row>
    <row r="351" spans="1:37">
      <c r="A351" s="1" t="s">
        <v>100</v>
      </c>
      <c r="B351" s="1" t="s">
        <v>101</v>
      </c>
      <c r="C351" s="25">
        <v>43895435</v>
      </c>
      <c r="D351" s="1" t="s">
        <v>2359</v>
      </c>
      <c r="E351" s="1" t="s">
        <v>139</v>
      </c>
      <c r="F351" s="1" t="s">
        <v>1169</v>
      </c>
      <c r="G351" s="1" t="s">
        <v>2360</v>
      </c>
      <c r="H351" s="1" t="s">
        <v>1157</v>
      </c>
      <c r="I351" s="2">
        <v>33</v>
      </c>
      <c r="J351" s="1" t="s">
        <v>200</v>
      </c>
      <c r="K351" s="1" t="s">
        <v>107</v>
      </c>
      <c r="L351" s="2">
        <v>5350</v>
      </c>
      <c r="M351" s="2">
        <v>240</v>
      </c>
      <c r="N351" s="18">
        <v>42710</v>
      </c>
      <c r="O351" s="18">
        <v>42794</v>
      </c>
      <c r="P351" s="18">
        <v>25758</v>
      </c>
      <c r="Q351" s="1" t="s">
        <v>2299</v>
      </c>
      <c r="R351" s="1" t="s">
        <v>107</v>
      </c>
      <c r="S351" s="1" t="s">
        <v>107</v>
      </c>
      <c r="T351" s="1" t="s">
        <v>109</v>
      </c>
      <c r="U351" s="1" t="s">
        <v>2361</v>
      </c>
      <c r="V351" s="1" t="s">
        <v>2362</v>
      </c>
      <c r="W351" s="1" t="s">
        <v>112</v>
      </c>
      <c r="X351" s="1" t="s">
        <v>286</v>
      </c>
      <c r="Y351" s="1" t="s">
        <v>114</v>
      </c>
      <c r="Z351" s="1" t="s">
        <v>115</v>
      </c>
      <c r="AA351" s="1" t="s">
        <v>115</v>
      </c>
      <c r="AB351" s="1" t="s">
        <v>115</v>
      </c>
      <c r="AC351" s="1" t="s">
        <v>2363</v>
      </c>
      <c r="AD351" s="2">
        <v>1284000</v>
      </c>
      <c r="AE351" s="2">
        <v>0</v>
      </c>
      <c r="AF351" s="2">
        <v>0</v>
      </c>
      <c r="AG351" s="2">
        <v>0</v>
      </c>
      <c r="AH351" s="2">
        <v>0</v>
      </c>
      <c r="AI351" s="2">
        <v>0</v>
      </c>
      <c r="AJ351" s="2">
        <v>0</v>
      </c>
      <c r="AK351" s="2">
        <v>0</v>
      </c>
    </row>
    <row r="352" spans="1:37">
      <c r="A352" s="1" t="s">
        <v>100</v>
      </c>
      <c r="B352" s="1" t="s">
        <v>101</v>
      </c>
      <c r="C352" s="25">
        <v>15147078</v>
      </c>
      <c r="D352" s="1" t="s">
        <v>206</v>
      </c>
      <c r="E352" s="1" t="s">
        <v>1500</v>
      </c>
      <c r="F352" s="1" t="s">
        <v>875</v>
      </c>
      <c r="G352" s="1" t="s">
        <v>2365</v>
      </c>
      <c r="H352" s="1" t="s">
        <v>432</v>
      </c>
      <c r="I352" s="2">
        <v>36</v>
      </c>
      <c r="J352" s="1" t="s">
        <v>48</v>
      </c>
      <c r="K352" s="1" t="s">
        <v>2364</v>
      </c>
      <c r="L352" s="2">
        <v>3073.82</v>
      </c>
      <c r="M352" s="2">
        <v>240</v>
      </c>
      <c r="N352" s="18">
        <v>41000</v>
      </c>
      <c r="O352" s="18">
        <v>41759</v>
      </c>
      <c r="P352" s="18">
        <v>17394</v>
      </c>
      <c r="Q352" s="1" t="s">
        <v>122</v>
      </c>
      <c r="R352" s="1" t="s">
        <v>107</v>
      </c>
      <c r="S352" s="1" t="s">
        <v>107</v>
      </c>
      <c r="T352" s="1" t="s">
        <v>123</v>
      </c>
      <c r="U352" s="1" t="s">
        <v>2366</v>
      </c>
      <c r="V352" s="1" t="s">
        <v>2367</v>
      </c>
      <c r="W352" s="1" t="s">
        <v>112</v>
      </c>
      <c r="X352" s="1" t="s">
        <v>136</v>
      </c>
      <c r="Y352" s="1" t="s">
        <v>323</v>
      </c>
      <c r="Z352" s="1" t="s">
        <v>115</v>
      </c>
      <c r="AA352" s="1" t="s">
        <v>115</v>
      </c>
      <c r="AB352" s="1" t="s">
        <v>115</v>
      </c>
      <c r="AC352" s="1" t="s">
        <v>2368</v>
      </c>
      <c r="AD352" s="2">
        <v>737717</v>
      </c>
      <c r="AE352" s="2">
        <v>0</v>
      </c>
      <c r="AF352" s="2">
        <v>0</v>
      </c>
      <c r="AG352" s="2">
        <v>0</v>
      </c>
      <c r="AH352" s="2">
        <v>0</v>
      </c>
      <c r="AI352" s="2">
        <v>0</v>
      </c>
      <c r="AJ352" s="2">
        <v>0</v>
      </c>
      <c r="AK352" s="2">
        <v>0</v>
      </c>
    </row>
    <row r="353" spans="1:37">
      <c r="A353" s="1" t="s">
        <v>100</v>
      </c>
      <c r="B353" s="1" t="s">
        <v>101</v>
      </c>
      <c r="C353" s="25">
        <v>43896515</v>
      </c>
      <c r="D353" s="1" t="s">
        <v>2369</v>
      </c>
      <c r="E353" s="1" t="s">
        <v>822</v>
      </c>
      <c r="F353" s="1" t="s">
        <v>104</v>
      </c>
      <c r="G353" s="1" t="s">
        <v>2370</v>
      </c>
      <c r="H353" s="1" t="s">
        <v>1532</v>
      </c>
      <c r="I353" s="2">
        <v>33</v>
      </c>
      <c r="J353" s="1" t="s">
        <v>200</v>
      </c>
      <c r="K353" s="1" t="s">
        <v>107</v>
      </c>
      <c r="L353" s="2">
        <v>3965.13</v>
      </c>
      <c r="M353" s="2">
        <v>240</v>
      </c>
      <c r="N353" s="18">
        <v>42101</v>
      </c>
      <c r="O353" s="18">
        <v>42308</v>
      </c>
      <c r="P353" s="18">
        <v>28562</v>
      </c>
      <c r="Q353" s="1" t="s">
        <v>225</v>
      </c>
      <c r="R353" s="1" t="s">
        <v>107</v>
      </c>
      <c r="S353" s="1" t="s">
        <v>107</v>
      </c>
      <c r="T353" s="1" t="s">
        <v>109</v>
      </c>
      <c r="U353" s="1" t="s">
        <v>2371</v>
      </c>
      <c r="V353" s="1" t="s">
        <v>2372</v>
      </c>
      <c r="W353" s="1" t="s">
        <v>112</v>
      </c>
      <c r="X353" s="1" t="s">
        <v>126</v>
      </c>
      <c r="Y353" s="1" t="s">
        <v>153</v>
      </c>
      <c r="Z353" s="1" t="s">
        <v>115</v>
      </c>
      <c r="AA353" s="1" t="s">
        <v>115</v>
      </c>
      <c r="AB353" s="1" t="s">
        <v>115</v>
      </c>
      <c r="AC353" s="1" t="s">
        <v>2373</v>
      </c>
      <c r="AD353" s="2">
        <v>951630</v>
      </c>
      <c r="AE353" s="2">
        <v>0</v>
      </c>
      <c r="AF353" s="2">
        <v>0</v>
      </c>
      <c r="AG353" s="2">
        <v>0</v>
      </c>
      <c r="AH353" s="2">
        <v>0</v>
      </c>
      <c r="AI353" s="2">
        <v>0</v>
      </c>
      <c r="AJ353" s="2">
        <v>0</v>
      </c>
      <c r="AK353" s="2">
        <v>0</v>
      </c>
    </row>
    <row r="354" spans="1:37">
      <c r="A354" s="1" t="s">
        <v>100</v>
      </c>
      <c r="B354" s="1" t="s">
        <v>101</v>
      </c>
      <c r="C354" s="25">
        <v>8204940</v>
      </c>
      <c r="D354" s="1" t="s">
        <v>2374</v>
      </c>
      <c r="E354" s="1" t="s">
        <v>1808</v>
      </c>
      <c r="F354" s="1" t="s">
        <v>2375</v>
      </c>
      <c r="G354" s="1" t="s">
        <v>46</v>
      </c>
      <c r="H354" s="1" t="s">
        <v>141</v>
      </c>
      <c r="I354" s="2">
        <v>36</v>
      </c>
      <c r="J354" s="1" t="s">
        <v>48</v>
      </c>
      <c r="K354" s="1" t="s">
        <v>107</v>
      </c>
      <c r="L354" s="2">
        <v>3657.51</v>
      </c>
      <c r="M354" s="2">
        <v>240</v>
      </c>
      <c r="N354" s="18">
        <v>43840</v>
      </c>
      <c r="O354" s="19"/>
      <c r="P354" s="18">
        <v>29510</v>
      </c>
      <c r="Q354" s="1" t="s">
        <v>122</v>
      </c>
      <c r="R354" s="1" t="s">
        <v>107</v>
      </c>
      <c r="S354" s="1" t="s">
        <v>107</v>
      </c>
      <c r="T354" s="1" t="s">
        <v>123</v>
      </c>
      <c r="U354" s="1" t="s">
        <v>2376</v>
      </c>
      <c r="V354" s="1" t="s">
        <v>2377</v>
      </c>
      <c r="W354" s="1" t="s">
        <v>112</v>
      </c>
      <c r="X354" s="1" t="s">
        <v>113</v>
      </c>
      <c r="Y354" s="1" t="s">
        <v>228</v>
      </c>
      <c r="Z354" s="1" t="s">
        <v>115</v>
      </c>
      <c r="AA354" s="1" t="s">
        <v>115</v>
      </c>
      <c r="AB354" s="1" t="s">
        <v>115</v>
      </c>
      <c r="AC354" s="1" t="s">
        <v>2378</v>
      </c>
      <c r="AD354" s="2">
        <v>877803</v>
      </c>
      <c r="AE354" s="2">
        <v>0</v>
      </c>
      <c r="AF354" s="2">
        <v>0</v>
      </c>
      <c r="AG354" s="2">
        <v>0</v>
      </c>
      <c r="AH354" s="2">
        <v>0</v>
      </c>
      <c r="AI354" s="2">
        <v>0</v>
      </c>
      <c r="AJ354" s="2">
        <v>0</v>
      </c>
      <c r="AK354" s="2">
        <v>0</v>
      </c>
    </row>
    <row r="355" spans="1:37">
      <c r="A355" s="1" t="s">
        <v>100</v>
      </c>
      <c r="B355" s="1" t="s">
        <v>101</v>
      </c>
      <c r="C355" s="25">
        <v>43893656</v>
      </c>
      <c r="D355" s="1" t="s">
        <v>2380</v>
      </c>
      <c r="E355" s="1" t="s">
        <v>1848</v>
      </c>
      <c r="F355" s="1" t="s">
        <v>1028</v>
      </c>
      <c r="G355" s="1" t="s">
        <v>2381</v>
      </c>
      <c r="H355" s="1" t="s">
        <v>678</v>
      </c>
      <c r="I355" s="2">
        <v>2</v>
      </c>
      <c r="J355" s="1" t="s">
        <v>49</v>
      </c>
      <c r="K355" s="1" t="s">
        <v>2379</v>
      </c>
      <c r="L355" s="2">
        <v>3073.82</v>
      </c>
      <c r="M355" s="2">
        <v>240</v>
      </c>
      <c r="N355" s="18">
        <v>42280</v>
      </c>
      <c r="O355" s="18">
        <v>42308</v>
      </c>
      <c r="P355" s="18">
        <v>26163</v>
      </c>
      <c r="Q355" s="1" t="s">
        <v>122</v>
      </c>
      <c r="R355" s="1" t="s">
        <v>107</v>
      </c>
      <c r="S355" s="1" t="s">
        <v>107</v>
      </c>
      <c r="T355" s="1" t="s">
        <v>109</v>
      </c>
      <c r="U355" s="1" t="s">
        <v>2382</v>
      </c>
      <c r="V355" s="1" t="s">
        <v>2383</v>
      </c>
      <c r="W355" s="1" t="s">
        <v>112</v>
      </c>
      <c r="X355" s="1" t="s">
        <v>126</v>
      </c>
      <c r="Y355" s="1" t="s">
        <v>114</v>
      </c>
      <c r="Z355" s="1" t="s">
        <v>115</v>
      </c>
      <c r="AA355" s="1" t="s">
        <v>115</v>
      </c>
      <c r="AB355" s="1" t="s">
        <v>115</v>
      </c>
      <c r="AC355" s="1" t="s">
        <v>2384</v>
      </c>
      <c r="AD355" s="2">
        <v>737717</v>
      </c>
      <c r="AE355" s="2">
        <v>0</v>
      </c>
      <c r="AF355" s="2">
        <v>0</v>
      </c>
      <c r="AG355" s="2">
        <v>0</v>
      </c>
      <c r="AH355" s="2">
        <v>0</v>
      </c>
      <c r="AI355" s="2">
        <v>0</v>
      </c>
      <c r="AJ355" s="2">
        <v>0</v>
      </c>
      <c r="AK355" s="2">
        <v>0</v>
      </c>
    </row>
    <row r="356" spans="1:37">
      <c r="A356" s="1" t="s">
        <v>100</v>
      </c>
      <c r="B356" s="1" t="s">
        <v>101</v>
      </c>
      <c r="C356" s="25">
        <v>1193466596</v>
      </c>
      <c r="D356" s="1" t="s">
        <v>2380</v>
      </c>
      <c r="E356" s="1" t="s">
        <v>2385</v>
      </c>
      <c r="F356" s="1" t="s">
        <v>259</v>
      </c>
      <c r="G356" s="1" t="s">
        <v>60</v>
      </c>
      <c r="H356" s="1" t="s">
        <v>2386</v>
      </c>
      <c r="I356" s="2">
        <v>35</v>
      </c>
      <c r="J356" s="1" t="s">
        <v>190</v>
      </c>
      <c r="K356" s="1" t="s">
        <v>107</v>
      </c>
      <c r="L356" s="2">
        <v>5048.34</v>
      </c>
      <c r="M356" s="2">
        <v>240</v>
      </c>
      <c r="N356" s="18">
        <v>43898</v>
      </c>
      <c r="O356" s="19"/>
      <c r="P356" s="18">
        <v>36482</v>
      </c>
      <c r="Q356" s="1" t="s">
        <v>299</v>
      </c>
      <c r="R356" s="1" t="s">
        <v>107</v>
      </c>
      <c r="S356" s="1" t="s">
        <v>107</v>
      </c>
      <c r="T356" s="1" t="s">
        <v>123</v>
      </c>
      <c r="U356" s="1" t="s">
        <v>2387</v>
      </c>
      <c r="V356" s="1" t="s">
        <v>2388</v>
      </c>
      <c r="W356" s="1" t="s">
        <v>112</v>
      </c>
      <c r="X356" s="1" t="s">
        <v>332</v>
      </c>
      <c r="Y356" s="1" t="s">
        <v>153</v>
      </c>
      <c r="Z356" s="1" t="s">
        <v>115</v>
      </c>
      <c r="AA356" s="1" t="s">
        <v>115</v>
      </c>
      <c r="AB356" s="1" t="s">
        <v>115</v>
      </c>
      <c r="AC356" s="1" t="s">
        <v>2389</v>
      </c>
      <c r="AD356" s="2">
        <v>1211601</v>
      </c>
      <c r="AE356" s="2">
        <v>0</v>
      </c>
      <c r="AF356" s="2">
        <v>0</v>
      </c>
      <c r="AG356" s="2">
        <v>0</v>
      </c>
      <c r="AH356" s="2">
        <v>0</v>
      </c>
      <c r="AI356" s="2">
        <v>0</v>
      </c>
      <c r="AJ356" s="2">
        <v>0</v>
      </c>
      <c r="AK356" s="2">
        <v>0</v>
      </c>
    </row>
    <row r="357" spans="1:37">
      <c r="A357" s="1" t="s">
        <v>100</v>
      </c>
      <c r="B357" s="1" t="s">
        <v>101</v>
      </c>
      <c r="C357" s="25">
        <v>50931813</v>
      </c>
      <c r="D357" s="1" t="s">
        <v>2390</v>
      </c>
      <c r="E357" s="1" t="s">
        <v>1220</v>
      </c>
      <c r="F357" s="1" t="s">
        <v>2391</v>
      </c>
      <c r="G357" s="1" t="s">
        <v>34</v>
      </c>
      <c r="H357" s="1" t="s">
        <v>234</v>
      </c>
      <c r="I357" s="2">
        <v>2</v>
      </c>
      <c r="J357" s="1" t="s">
        <v>49</v>
      </c>
      <c r="K357" s="1" t="s">
        <v>107</v>
      </c>
      <c r="L357" s="2">
        <v>3657.51</v>
      </c>
      <c r="M357" s="2">
        <v>240</v>
      </c>
      <c r="N357" s="18">
        <v>43840</v>
      </c>
      <c r="O357" s="19"/>
      <c r="P357" s="18">
        <v>28020</v>
      </c>
      <c r="Q357" s="1" t="s">
        <v>122</v>
      </c>
      <c r="R357" s="1" t="s">
        <v>107</v>
      </c>
      <c r="S357" s="1" t="s">
        <v>107</v>
      </c>
      <c r="T357" s="1" t="s">
        <v>109</v>
      </c>
      <c r="U357" s="1" t="s">
        <v>2392</v>
      </c>
      <c r="V357" s="1" t="s">
        <v>2393</v>
      </c>
      <c r="W357" s="1" t="s">
        <v>112</v>
      </c>
      <c r="X357" s="1" t="s">
        <v>332</v>
      </c>
      <c r="Y357" s="1" t="s">
        <v>161</v>
      </c>
      <c r="Z357" s="1" t="s">
        <v>115</v>
      </c>
      <c r="AA357" s="1" t="s">
        <v>115</v>
      </c>
      <c r="AB357" s="1" t="s">
        <v>115</v>
      </c>
      <c r="AC357" s="1" t="s">
        <v>2394</v>
      </c>
      <c r="AD357" s="2">
        <v>877803</v>
      </c>
      <c r="AE357" s="2">
        <v>0</v>
      </c>
      <c r="AF357" s="2">
        <v>0</v>
      </c>
      <c r="AG357" s="2">
        <v>0</v>
      </c>
      <c r="AH357" s="2">
        <v>0</v>
      </c>
      <c r="AI357" s="2">
        <v>0</v>
      </c>
      <c r="AJ357" s="2">
        <v>0</v>
      </c>
      <c r="AK357" s="2">
        <v>0</v>
      </c>
    </row>
    <row r="358" spans="1:37">
      <c r="A358" s="1" t="s">
        <v>100</v>
      </c>
      <c r="B358" s="1" t="s">
        <v>101</v>
      </c>
      <c r="C358" s="25">
        <v>1040499514</v>
      </c>
      <c r="D358" s="1" t="s">
        <v>1981</v>
      </c>
      <c r="E358" s="1" t="s">
        <v>2274</v>
      </c>
      <c r="F358" s="1" t="s">
        <v>416</v>
      </c>
      <c r="G358" s="1" t="s">
        <v>2395</v>
      </c>
      <c r="H358" s="1" t="s">
        <v>692</v>
      </c>
      <c r="I358" s="2">
        <v>38</v>
      </c>
      <c r="J358" s="1" t="s">
        <v>50</v>
      </c>
      <c r="K358" s="1" t="s">
        <v>107</v>
      </c>
      <c r="L358" s="2">
        <v>5000</v>
      </c>
      <c r="M358" s="2">
        <v>240</v>
      </c>
      <c r="N358" s="18">
        <v>42382</v>
      </c>
      <c r="O358" s="18">
        <v>42389</v>
      </c>
      <c r="P358" s="18">
        <v>32509</v>
      </c>
      <c r="Q358" s="1" t="s">
        <v>2396</v>
      </c>
      <c r="R358" s="1" t="s">
        <v>107</v>
      </c>
      <c r="S358" s="1" t="s">
        <v>107</v>
      </c>
      <c r="T358" s="1" t="s">
        <v>123</v>
      </c>
      <c r="U358" s="1" t="s">
        <v>2397</v>
      </c>
      <c r="V358" s="1" t="s">
        <v>2398</v>
      </c>
      <c r="W358" s="1" t="s">
        <v>112</v>
      </c>
      <c r="X358" s="1" t="s">
        <v>113</v>
      </c>
      <c r="Y358" s="1" t="s">
        <v>228</v>
      </c>
      <c r="Z358" s="1" t="s">
        <v>115</v>
      </c>
      <c r="AA358" s="1" t="s">
        <v>115</v>
      </c>
      <c r="AB358" s="1" t="s">
        <v>115</v>
      </c>
      <c r="AC358" s="1" t="s">
        <v>2399</v>
      </c>
      <c r="AD358" s="2">
        <v>1200000</v>
      </c>
      <c r="AE358" s="2">
        <v>0</v>
      </c>
      <c r="AF358" s="2">
        <v>0</v>
      </c>
      <c r="AG358" s="2">
        <v>0</v>
      </c>
      <c r="AH358" s="2">
        <v>0</v>
      </c>
      <c r="AI358" s="2">
        <v>0</v>
      </c>
      <c r="AJ358" s="2">
        <v>0</v>
      </c>
      <c r="AK358" s="2">
        <v>0</v>
      </c>
    </row>
    <row r="359" spans="1:37">
      <c r="A359" s="1" t="s">
        <v>100</v>
      </c>
      <c r="B359" s="1" t="s">
        <v>101</v>
      </c>
      <c r="C359" s="25">
        <v>13879024</v>
      </c>
      <c r="D359" s="1" t="s">
        <v>1981</v>
      </c>
      <c r="E359" s="1" t="s">
        <v>1981</v>
      </c>
      <c r="F359" s="1" t="s">
        <v>1408</v>
      </c>
      <c r="G359" s="1" t="s">
        <v>2400</v>
      </c>
      <c r="H359" s="1" t="s">
        <v>2401</v>
      </c>
      <c r="I359" s="2">
        <v>39</v>
      </c>
      <c r="J359" s="1" t="s">
        <v>441</v>
      </c>
      <c r="K359" s="1" t="s">
        <v>107</v>
      </c>
      <c r="L359" s="2">
        <v>6259.39</v>
      </c>
      <c r="M359" s="2">
        <v>240</v>
      </c>
      <c r="N359" s="18">
        <v>43559</v>
      </c>
      <c r="O359" s="18">
        <v>43708</v>
      </c>
      <c r="P359" s="18">
        <v>18641</v>
      </c>
      <c r="Q359" s="1" t="s">
        <v>2402</v>
      </c>
      <c r="R359" s="1" t="s">
        <v>107</v>
      </c>
      <c r="S359" s="1" t="s">
        <v>107</v>
      </c>
      <c r="T359" s="1" t="s">
        <v>123</v>
      </c>
      <c r="U359" s="1" t="s">
        <v>2403</v>
      </c>
      <c r="V359" s="1" t="s">
        <v>2404</v>
      </c>
      <c r="W359" s="1" t="s">
        <v>112</v>
      </c>
      <c r="X359" s="1" t="s">
        <v>286</v>
      </c>
      <c r="Y359" s="1" t="s">
        <v>127</v>
      </c>
      <c r="Z359" s="1" t="s">
        <v>115</v>
      </c>
      <c r="AA359" s="1" t="s">
        <v>115</v>
      </c>
      <c r="AB359" s="1" t="s">
        <v>115</v>
      </c>
      <c r="AC359" s="1" t="s">
        <v>2405</v>
      </c>
      <c r="AD359" s="2">
        <v>1502254</v>
      </c>
      <c r="AE359" s="2">
        <v>0</v>
      </c>
      <c r="AF359" s="2">
        <v>0</v>
      </c>
      <c r="AG359" s="2">
        <v>0</v>
      </c>
      <c r="AH359" s="2">
        <v>0</v>
      </c>
      <c r="AI359" s="2">
        <v>0</v>
      </c>
      <c r="AJ359" s="2">
        <v>0</v>
      </c>
      <c r="AK359" s="2">
        <v>0</v>
      </c>
    </row>
    <row r="360" spans="1:37">
      <c r="A360" s="1" t="s">
        <v>100</v>
      </c>
      <c r="B360" s="1" t="s">
        <v>101</v>
      </c>
      <c r="C360" s="25">
        <v>1040511705</v>
      </c>
      <c r="D360" s="1" t="s">
        <v>2406</v>
      </c>
      <c r="E360" s="1" t="s">
        <v>821</v>
      </c>
      <c r="F360" s="1" t="s">
        <v>327</v>
      </c>
      <c r="G360" s="1" t="s">
        <v>2407</v>
      </c>
      <c r="H360" s="1" t="s">
        <v>581</v>
      </c>
      <c r="I360" s="2">
        <v>13</v>
      </c>
      <c r="J360" s="1" t="s">
        <v>582</v>
      </c>
      <c r="K360" s="1" t="s">
        <v>107</v>
      </c>
      <c r="L360" s="2">
        <v>5416.67</v>
      </c>
      <c r="M360" s="2">
        <v>240</v>
      </c>
      <c r="N360" s="18">
        <v>42447</v>
      </c>
      <c r="O360" s="18">
        <v>42551</v>
      </c>
      <c r="P360" s="18">
        <v>34540</v>
      </c>
      <c r="Q360" s="1" t="s">
        <v>122</v>
      </c>
      <c r="R360" s="1" t="s">
        <v>107</v>
      </c>
      <c r="S360" s="1" t="s">
        <v>107</v>
      </c>
      <c r="T360" s="1" t="s">
        <v>109</v>
      </c>
      <c r="U360" s="1" t="s">
        <v>2408</v>
      </c>
      <c r="V360" s="1" t="s">
        <v>2409</v>
      </c>
      <c r="W360" s="1" t="s">
        <v>112</v>
      </c>
      <c r="X360" s="1" t="s">
        <v>255</v>
      </c>
      <c r="Y360" s="1" t="s">
        <v>153</v>
      </c>
      <c r="Z360" s="1" t="s">
        <v>115</v>
      </c>
      <c r="AA360" s="1" t="s">
        <v>115</v>
      </c>
      <c r="AB360" s="1" t="s">
        <v>115</v>
      </c>
      <c r="AC360" s="1" t="s">
        <v>2410</v>
      </c>
      <c r="AD360" s="2">
        <v>1300000</v>
      </c>
      <c r="AE360" s="2">
        <v>0</v>
      </c>
      <c r="AF360" s="2">
        <v>0</v>
      </c>
      <c r="AG360" s="2">
        <v>0</v>
      </c>
      <c r="AH360" s="2">
        <v>0</v>
      </c>
      <c r="AI360" s="2">
        <v>0</v>
      </c>
      <c r="AJ360" s="2">
        <v>0</v>
      </c>
      <c r="AK360" s="2">
        <v>0</v>
      </c>
    </row>
    <row r="361" spans="1:37">
      <c r="A361" s="1" t="s">
        <v>100</v>
      </c>
      <c r="B361" s="1" t="s">
        <v>101</v>
      </c>
      <c r="C361" s="25">
        <v>8364775</v>
      </c>
      <c r="D361" s="1" t="s">
        <v>2406</v>
      </c>
      <c r="E361" s="1" t="s">
        <v>2411</v>
      </c>
      <c r="F361" s="1" t="s">
        <v>1208</v>
      </c>
      <c r="G361" s="1" t="s">
        <v>2412</v>
      </c>
      <c r="H361" s="1" t="s">
        <v>784</v>
      </c>
      <c r="I361" s="2">
        <v>33</v>
      </c>
      <c r="J361" s="1" t="s">
        <v>200</v>
      </c>
      <c r="K361" s="1" t="s">
        <v>107</v>
      </c>
      <c r="L361" s="2">
        <v>3965.13</v>
      </c>
      <c r="M361" s="2">
        <v>240</v>
      </c>
      <c r="N361" s="18">
        <v>42049</v>
      </c>
      <c r="O361" s="18">
        <v>42308</v>
      </c>
      <c r="P361" s="18">
        <v>31059</v>
      </c>
      <c r="Q361" s="1" t="s">
        <v>122</v>
      </c>
      <c r="R361" s="1" t="s">
        <v>107</v>
      </c>
      <c r="S361" s="1" t="s">
        <v>107</v>
      </c>
      <c r="T361" s="1" t="s">
        <v>123</v>
      </c>
      <c r="U361" s="1" t="s">
        <v>2413</v>
      </c>
      <c r="V361" s="1" t="s">
        <v>2414</v>
      </c>
      <c r="W361" s="1" t="s">
        <v>112</v>
      </c>
      <c r="X361" s="1" t="s">
        <v>332</v>
      </c>
      <c r="Y361" s="1" t="s">
        <v>114</v>
      </c>
      <c r="Z361" s="1" t="s">
        <v>115</v>
      </c>
      <c r="AA361" s="1" t="s">
        <v>115</v>
      </c>
      <c r="AB361" s="1" t="s">
        <v>115</v>
      </c>
      <c r="AC361" s="1" t="s">
        <v>2415</v>
      </c>
      <c r="AD361" s="2">
        <v>951630</v>
      </c>
      <c r="AE361" s="2">
        <v>0</v>
      </c>
      <c r="AF361" s="2">
        <v>0</v>
      </c>
      <c r="AG361" s="2">
        <v>0</v>
      </c>
      <c r="AH361" s="2">
        <v>0</v>
      </c>
      <c r="AI361" s="2">
        <v>0</v>
      </c>
      <c r="AJ361" s="2">
        <v>0</v>
      </c>
      <c r="AK361" s="2">
        <v>0</v>
      </c>
    </row>
    <row r="362" spans="1:37">
      <c r="A362" s="1" t="s">
        <v>100</v>
      </c>
      <c r="B362" s="1" t="s">
        <v>101</v>
      </c>
      <c r="C362" s="25">
        <v>43895393</v>
      </c>
      <c r="D362" s="1" t="s">
        <v>1064</v>
      </c>
      <c r="E362" s="1" t="s">
        <v>2417</v>
      </c>
      <c r="F362" s="1" t="s">
        <v>2418</v>
      </c>
      <c r="G362" s="1" t="s">
        <v>2419</v>
      </c>
      <c r="H362" s="1" t="s">
        <v>353</v>
      </c>
      <c r="I362" s="2">
        <v>2</v>
      </c>
      <c r="J362" s="1" t="s">
        <v>49</v>
      </c>
      <c r="K362" s="1" t="s">
        <v>2416</v>
      </c>
      <c r="L362" s="2">
        <v>2456.25</v>
      </c>
      <c r="M362" s="2">
        <v>240</v>
      </c>
      <c r="N362" s="18">
        <v>41311</v>
      </c>
      <c r="O362" s="18">
        <v>41593</v>
      </c>
      <c r="P362" s="18">
        <v>29021</v>
      </c>
      <c r="Q362" s="1" t="s">
        <v>122</v>
      </c>
      <c r="R362" s="1" t="s">
        <v>107</v>
      </c>
      <c r="S362" s="1" t="s">
        <v>107</v>
      </c>
      <c r="T362" s="1" t="s">
        <v>109</v>
      </c>
      <c r="U362" s="1" t="s">
        <v>2420</v>
      </c>
      <c r="V362" s="1" t="s">
        <v>2421</v>
      </c>
      <c r="W362" s="1" t="s">
        <v>112</v>
      </c>
      <c r="X362" s="1" t="s">
        <v>136</v>
      </c>
      <c r="Y362" s="1" t="s">
        <v>114</v>
      </c>
      <c r="Z362" s="1" t="s">
        <v>115</v>
      </c>
      <c r="AA362" s="1" t="s">
        <v>115</v>
      </c>
      <c r="AB362" s="1" t="s">
        <v>115</v>
      </c>
      <c r="AC362" s="1" t="s">
        <v>2422</v>
      </c>
      <c r="AD362" s="2">
        <v>589500</v>
      </c>
      <c r="AE362" s="2">
        <v>0</v>
      </c>
      <c r="AF362" s="2">
        <v>0</v>
      </c>
      <c r="AG362" s="2">
        <v>0</v>
      </c>
      <c r="AH362" s="2">
        <v>0</v>
      </c>
      <c r="AI362" s="2">
        <v>0</v>
      </c>
      <c r="AJ362" s="2">
        <v>0</v>
      </c>
      <c r="AK362" s="2">
        <v>0</v>
      </c>
    </row>
    <row r="363" spans="1:37">
      <c r="A363" s="1" t="s">
        <v>100</v>
      </c>
      <c r="B363" s="1" t="s">
        <v>101</v>
      </c>
      <c r="C363" s="25">
        <v>73432780</v>
      </c>
      <c r="D363" s="1" t="s">
        <v>2423</v>
      </c>
      <c r="E363" s="1" t="s">
        <v>2424</v>
      </c>
      <c r="F363" s="1" t="s">
        <v>2425</v>
      </c>
      <c r="G363" s="1" t="s">
        <v>2426</v>
      </c>
      <c r="H363" s="1" t="s">
        <v>141</v>
      </c>
      <c r="I363" s="2">
        <v>36</v>
      </c>
      <c r="J363" s="1" t="s">
        <v>48</v>
      </c>
      <c r="K363" s="1" t="s">
        <v>107</v>
      </c>
      <c r="L363" s="2">
        <v>4912.5</v>
      </c>
      <c r="M363" s="2">
        <v>240</v>
      </c>
      <c r="N363" s="18">
        <v>41507</v>
      </c>
      <c r="O363" s="18">
        <v>41593</v>
      </c>
      <c r="P363" s="18">
        <v>29297</v>
      </c>
      <c r="Q363" s="1" t="s">
        <v>122</v>
      </c>
      <c r="R363" s="1" t="s">
        <v>107</v>
      </c>
      <c r="S363" s="1" t="s">
        <v>107</v>
      </c>
      <c r="T363" s="1" t="s">
        <v>123</v>
      </c>
      <c r="U363" s="1" t="s">
        <v>2427</v>
      </c>
      <c r="V363" s="1" t="s">
        <v>2428</v>
      </c>
      <c r="W363" s="1" t="s">
        <v>112</v>
      </c>
      <c r="X363" s="1" t="s">
        <v>126</v>
      </c>
      <c r="Y363" s="1" t="s">
        <v>203</v>
      </c>
      <c r="Z363" s="1" t="s">
        <v>115</v>
      </c>
      <c r="AA363" s="1" t="s">
        <v>115</v>
      </c>
      <c r="AB363" s="1" t="s">
        <v>115</v>
      </c>
      <c r="AC363" s="1" t="s">
        <v>2429</v>
      </c>
      <c r="AD363" s="2">
        <v>1179000</v>
      </c>
      <c r="AE363" s="2">
        <v>0</v>
      </c>
      <c r="AF363" s="2">
        <v>0</v>
      </c>
      <c r="AG363" s="2">
        <v>0</v>
      </c>
      <c r="AH363" s="2">
        <v>0</v>
      </c>
      <c r="AI363" s="2">
        <v>0</v>
      </c>
      <c r="AJ363" s="2">
        <v>0</v>
      </c>
      <c r="AK363" s="2">
        <v>0</v>
      </c>
    </row>
    <row r="364" spans="1:37">
      <c r="A364" s="1" t="s">
        <v>100</v>
      </c>
      <c r="B364" s="1" t="s">
        <v>101</v>
      </c>
      <c r="C364" s="25">
        <v>1040509562</v>
      </c>
      <c r="D364" s="1" t="s">
        <v>1906</v>
      </c>
      <c r="E364" s="1" t="s">
        <v>781</v>
      </c>
      <c r="F364" s="1" t="s">
        <v>2431</v>
      </c>
      <c r="G364" s="1" t="s">
        <v>2432</v>
      </c>
      <c r="H364" s="1" t="s">
        <v>2433</v>
      </c>
      <c r="I364" s="2">
        <v>37</v>
      </c>
      <c r="J364" s="1" t="s">
        <v>2434</v>
      </c>
      <c r="K364" s="1" t="s">
        <v>2430</v>
      </c>
      <c r="L364" s="2">
        <v>4166.67</v>
      </c>
      <c r="M364" s="2">
        <v>240</v>
      </c>
      <c r="N364" s="18">
        <v>42388</v>
      </c>
      <c r="O364" s="18">
        <v>42428</v>
      </c>
      <c r="P364" s="18">
        <v>34109</v>
      </c>
      <c r="Q364" s="1" t="s">
        <v>122</v>
      </c>
      <c r="R364" s="1" t="s">
        <v>107</v>
      </c>
      <c r="S364" s="1" t="s">
        <v>107</v>
      </c>
      <c r="T364" s="1" t="s">
        <v>123</v>
      </c>
      <c r="U364" s="1" t="s">
        <v>2435</v>
      </c>
      <c r="V364" s="1" t="s">
        <v>2436</v>
      </c>
      <c r="W364" s="1" t="s">
        <v>112</v>
      </c>
      <c r="X364" s="1" t="s">
        <v>113</v>
      </c>
      <c r="Y364" s="1" t="s">
        <v>153</v>
      </c>
      <c r="Z364" s="1" t="s">
        <v>115</v>
      </c>
      <c r="AA364" s="1" t="s">
        <v>115</v>
      </c>
      <c r="AB364" s="1" t="s">
        <v>115</v>
      </c>
      <c r="AC364" s="1" t="s">
        <v>2437</v>
      </c>
      <c r="AD364" s="2">
        <v>1000000</v>
      </c>
      <c r="AE364" s="2">
        <v>0</v>
      </c>
      <c r="AF364" s="2">
        <v>0</v>
      </c>
      <c r="AG364" s="2">
        <v>0</v>
      </c>
      <c r="AH364" s="2">
        <v>0</v>
      </c>
      <c r="AI364" s="2">
        <v>0</v>
      </c>
      <c r="AJ364" s="2">
        <v>0</v>
      </c>
      <c r="AK364" s="2">
        <v>0</v>
      </c>
    </row>
    <row r="365" spans="1:37">
      <c r="A365" s="1" t="s">
        <v>100</v>
      </c>
      <c r="B365" s="1" t="s">
        <v>101</v>
      </c>
      <c r="C365" s="25">
        <v>1038358471</v>
      </c>
      <c r="D365" s="1" t="s">
        <v>1906</v>
      </c>
      <c r="E365" s="1" t="s">
        <v>592</v>
      </c>
      <c r="F365" s="1" t="s">
        <v>2439</v>
      </c>
      <c r="G365" s="1" t="s">
        <v>2440</v>
      </c>
      <c r="H365" s="1" t="s">
        <v>2441</v>
      </c>
      <c r="I365" s="2">
        <v>33</v>
      </c>
      <c r="J365" s="1" t="s">
        <v>200</v>
      </c>
      <c r="K365" s="1" t="s">
        <v>2438</v>
      </c>
      <c r="L365" s="2">
        <v>3235.83</v>
      </c>
      <c r="M365" s="2">
        <v>240</v>
      </c>
      <c r="N365" s="18">
        <v>41010</v>
      </c>
      <c r="O365" s="18">
        <v>41090</v>
      </c>
      <c r="P365" s="18">
        <v>31993</v>
      </c>
      <c r="Q365" s="1" t="s">
        <v>122</v>
      </c>
      <c r="R365" s="1" t="s">
        <v>107</v>
      </c>
      <c r="S365" s="1" t="s">
        <v>107</v>
      </c>
      <c r="T365" s="1" t="s">
        <v>109</v>
      </c>
      <c r="U365" s="1" t="s">
        <v>2442</v>
      </c>
      <c r="V365" s="1" t="s">
        <v>2443</v>
      </c>
      <c r="W365" s="1" t="s">
        <v>112</v>
      </c>
      <c r="X365" s="1" t="s">
        <v>136</v>
      </c>
      <c r="Y365" s="1" t="s">
        <v>323</v>
      </c>
      <c r="Z365" s="1" t="s">
        <v>115</v>
      </c>
      <c r="AA365" s="1" t="s">
        <v>115</v>
      </c>
      <c r="AB365" s="1" t="s">
        <v>115</v>
      </c>
      <c r="AC365" s="1" t="s">
        <v>2444</v>
      </c>
      <c r="AD365" s="2">
        <v>776600</v>
      </c>
      <c r="AE365" s="2">
        <v>0</v>
      </c>
      <c r="AF365" s="2">
        <v>0</v>
      </c>
      <c r="AG365" s="2">
        <v>0</v>
      </c>
      <c r="AH365" s="2">
        <v>0</v>
      </c>
      <c r="AI365" s="2">
        <v>0</v>
      </c>
      <c r="AJ365" s="2">
        <v>0</v>
      </c>
      <c r="AK365" s="2">
        <v>0</v>
      </c>
    </row>
    <row r="366" spans="1:37">
      <c r="A366" s="1" t="s">
        <v>100</v>
      </c>
      <c r="B366" s="1" t="s">
        <v>101</v>
      </c>
      <c r="C366" s="25">
        <v>22247065</v>
      </c>
      <c r="D366" s="1" t="s">
        <v>2445</v>
      </c>
      <c r="E366" s="1" t="s">
        <v>222</v>
      </c>
      <c r="F366" s="1" t="s">
        <v>2446</v>
      </c>
      <c r="G366" s="1" t="s">
        <v>2447</v>
      </c>
      <c r="H366" s="1" t="s">
        <v>141</v>
      </c>
      <c r="I366" s="2">
        <v>36</v>
      </c>
      <c r="J366" s="1" t="s">
        <v>48</v>
      </c>
      <c r="K366" s="1" t="s">
        <v>107</v>
      </c>
      <c r="L366" s="2">
        <v>3450.48</v>
      </c>
      <c r="M366" s="2">
        <v>240</v>
      </c>
      <c r="N366" s="18">
        <v>43559</v>
      </c>
      <c r="O366" s="18">
        <v>43830</v>
      </c>
      <c r="P366" s="18">
        <v>30990</v>
      </c>
      <c r="Q366" s="1" t="s">
        <v>2448</v>
      </c>
      <c r="R366" s="1" t="s">
        <v>107</v>
      </c>
      <c r="S366" s="1" t="s">
        <v>107</v>
      </c>
      <c r="T366" s="1" t="s">
        <v>109</v>
      </c>
      <c r="U366" s="1" t="s">
        <v>2449</v>
      </c>
      <c r="V366" s="1" t="s">
        <v>2450</v>
      </c>
      <c r="W366" s="1" t="s">
        <v>112</v>
      </c>
      <c r="X366" s="1" t="s">
        <v>113</v>
      </c>
      <c r="Y366" s="1" t="s">
        <v>114</v>
      </c>
      <c r="Z366" s="1" t="s">
        <v>115</v>
      </c>
      <c r="AA366" s="1" t="s">
        <v>115</v>
      </c>
      <c r="AB366" s="1" t="s">
        <v>115</v>
      </c>
      <c r="AC366" s="1" t="s">
        <v>2451</v>
      </c>
      <c r="AD366" s="2">
        <v>828116</v>
      </c>
      <c r="AE366" s="2">
        <v>0</v>
      </c>
      <c r="AF366" s="2">
        <v>0</v>
      </c>
      <c r="AG366" s="2">
        <v>0</v>
      </c>
      <c r="AH366" s="2">
        <v>0</v>
      </c>
      <c r="AI366" s="2">
        <v>0</v>
      </c>
      <c r="AJ366" s="2">
        <v>0</v>
      </c>
      <c r="AK366" s="2">
        <v>0</v>
      </c>
    </row>
    <row r="367" spans="1:37">
      <c r="A367" s="1" t="s">
        <v>100</v>
      </c>
      <c r="B367" s="1" t="s">
        <v>101</v>
      </c>
      <c r="C367" s="25">
        <v>10950519</v>
      </c>
      <c r="D367" s="1" t="s">
        <v>407</v>
      </c>
      <c r="E367" s="1" t="s">
        <v>2452</v>
      </c>
      <c r="F367" s="1" t="s">
        <v>2323</v>
      </c>
      <c r="G367" s="1" t="s">
        <v>2453</v>
      </c>
      <c r="H367" s="1" t="s">
        <v>141</v>
      </c>
      <c r="I367" s="2">
        <v>36</v>
      </c>
      <c r="J367" s="1" t="s">
        <v>48</v>
      </c>
      <c r="K367" s="1" t="s">
        <v>107</v>
      </c>
      <c r="L367" s="2">
        <v>3073.82</v>
      </c>
      <c r="M367" s="2">
        <v>240</v>
      </c>
      <c r="N367" s="18">
        <v>42382</v>
      </c>
      <c r="O367" s="18">
        <v>42631</v>
      </c>
      <c r="P367" s="18">
        <v>20650</v>
      </c>
      <c r="Q367" s="1" t="s">
        <v>108</v>
      </c>
      <c r="R367" s="1" t="s">
        <v>107</v>
      </c>
      <c r="S367" s="1" t="s">
        <v>107</v>
      </c>
      <c r="T367" s="1" t="s">
        <v>123</v>
      </c>
      <c r="U367" s="1" t="s">
        <v>2454</v>
      </c>
      <c r="V367" s="1" t="s">
        <v>2455</v>
      </c>
      <c r="W367" s="1" t="s">
        <v>112</v>
      </c>
      <c r="X367" s="1" t="s">
        <v>113</v>
      </c>
      <c r="Y367" s="1" t="s">
        <v>114</v>
      </c>
      <c r="Z367" s="1" t="s">
        <v>115</v>
      </c>
      <c r="AA367" s="1" t="s">
        <v>115</v>
      </c>
      <c r="AB367" s="1" t="s">
        <v>115</v>
      </c>
      <c r="AC367" s="1" t="s">
        <v>2456</v>
      </c>
      <c r="AD367" s="2">
        <v>737717</v>
      </c>
      <c r="AE367" s="2">
        <v>0</v>
      </c>
      <c r="AF367" s="2">
        <v>0</v>
      </c>
      <c r="AG367" s="2">
        <v>0</v>
      </c>
      <c r="AH367" s="2">
        <v>0</v>
      </c>
      <c r="AI367" s="2">
        <v>0</v>
      </c>
      <c r="AJ367" s="2">
        <v>0</v>
      </c>
      <c r="AK367" s="2">
        <v>0</v>
      </c>
    </row>
    <row r="368" spans="1:37">
      <c r="A368" s="1" t="s">
        <v>100</v>
      </c>
      <c r="B368" s="1" t="s">
        <v>101</v>
      </c>
      <c r="C368" s="25">
        <v>1067869558</v>
      </c>
      <c r="D368" s="1" t="s">
        <v>2457</v>
      </c>
      <c r="E368" s="1" t="s">
        <v>1207</v>
      </c>
      <c r="F368" s="1" t="s">
        <v>259</v>
      </c>
      <c r="G368" s="1" t="s">
        <v>2458</v>
      </c>
      <c r="H368" s="1" t="s">
        <v>141</v>
      </c>
      <c r="I368" s="2">
        <v>36</v>
      </c>
      <c r="J368" s="1" t="s">
        <v>48</v>
      </c>
      <c r="K368" s="1" t="s">
        <v>107</v>
      </c>
      <c r="L368" s="2">
        <v>3073.82</v>
      </c>
      <c r="M368" s="2">
        <v>240</v>
      </c>
      <c r="N368" s="18">
        <v>42382</v>
      </c>
      <c r="O368" s="18">
        <v>42411</v>
      </c>
      <c r="P368" s="18">
        <v>35396</v>
      </c>
      <c r="Q368" s="1" t="s">
        <v>209</v>
      </c>
      <c r="R368" s="1" t="s">
        <v>107</v>
      </c>
      <c r="S368" s="1" t="s">
        <v>107</v>
      </c>
      <c r="T368" s="1" t="s">
        <v>123</v>
      </c>
      <c r="U368" s="1" t="s">
        <v>2459</v>
      </c>
      <c r="V368" s="1" t="s">
        <v>2460</v>
      </c>
      <c r="W368" s="1" t="s">
        <v>112</v>
      </c>
      <c r="X368" s="1" t="s">
        <v>286</v>
      </c>
      <c r="Y368" s="1" t="s">
        <v>161</v>
      </c>
      <c r="Z368" s="1" t="s">
        <v>115</v>
      </c>
      <c r="AA368" s="1" t="s">
        <v>115</v>
      </c>
      <c r="AB368" s="1" t="s">
        <v>115</v>
      </c>
      <c r="AC368" s="1" t="s">
        <v>2461</v>
      </c>
      <c r="AD368" s="2">
        <v>737717</v>
      </c>
      <c r="AE368" s="2">
        <v>0</v>
      </c>
      <c r="AF368" s="2">
        <v>0</v>
      </c>
      <c r="AG368" s="2">
        <v>0</v>
      </c>
      <c r="AH368" s="2">
        <v>0</v>
      </c>
      <c r="AI368" s="2">
        <v>0</v>
      </c>
      <c r="AJ368" s="2">
        <v>0</v>
      </c>
      <c r="AK368" s="2">
        <v>0</v>
      </c>
    </row>
    <row r="369" spans="1:37">
      <c r="A369" s="1" t="s">
        <v>100</v>
      </c>
      <c r="B369" s="1" t="s">
        <v>101</v>
      </c>
      <c r="C369" s="25">
        <v>1020460980</v>
      </c>
      <c r="D369" s="1" t="s">
        <v>2463</v>
      </c>
      <c r="E369" s="1" t="s">
        <v>2464</v>
      </c>
      <c r="F369" s="1" t="s">
        <v>2465</v>
      </c>
      <c r="G369" s="1" t="s">
        <v>2466</v>
      </c>
      <c r="H369" s="1" t="s">
        <v>2467</v>
      </c>
      <c r="I369" s="2">
        <v>33</v>
      </c>
      <c r="J369" s="1" t="s">
        <v>200</v>
      </c>
      <c r="K369" s="1" t="s">
        <v>2462</v>
      </c>
      <c r="L369" s="2">
        <v>3750</v>
      </c>
      <c r="M369" s="2">
        <v>240</v>
      </c>
      <c r="N369" s="18">
        <v>42388</v>
      </c>
      <c r="O369" s="18">
        <v>42428</v>
      </c>
      <c r="P369" s="18">
        <v>34109</v>
      </c>
      <c r="Q369" s="1" t="s">
        <v>122</v>
      </c>
      <c r="R369" s="1" t="s">
        <v>107</v>
      </c>
      <c r="S369" s="1" t="s">
        <v>107</v>
      </c>
      <c r="T369" s="1" t="s">
        <v>123</v>
      </c>
      <c r="U369" s="1" t="s">
        <v>2468</v>
      </c>
      <c r="V369" s="1" t="s">
        <v>2469</v>
      </c>
      <c r="W369" s="1" t="s">
        <v>112</v>
      </c>
      <c r="X369" s="1" t="s">
        <v>286</v>
      </c>
      <c r="Y369" s="1" t="s">
        <v>153</v>
      </c>
      <c r="Z369" s="1" t="s">
        <v>115</v>
      </c>
      <c r="AA369" s="1" t="s">
        <v>115</v>
      </c>
      <c r="AB369" s="1" t="s">
        <v>115</v>
      </c>
      <c r="AC369" s="1" t="s">
        <v>2470</v>
      </c>
      <c r="AD369" s="2">
        <v>900000</v>
      </c>
      <c r="AE369" s="2">
        <v>0</v>
      </c>
      <c r="AF369" s="2">
        <v>0</v>
      </c>
      <c r="AG369" s="2">
        <v>0</v>
      </c>
      <c r="AH369" s="2">
        <v>0</v>
      </c>
      <c r="AI369" s="2">
        <v>0</v>
      </c>
      <c r="AJ369" s="2">
        <v>0</v>
      </c>
      <c r="AK369" s="2">
        <v>0</v>
      </c>
    </row>
    <row r="370" spans="1:37">
      <c r="A370" s="1" t="s">
        <v>100</v>
      </c>
      <c r="B370" s="1" t="s">
        <v>101</v>
      </c>
      <c r="C370" s="25">
        <v>43896036</v>
      </c>
      <c r="D370" s="1" t="s">
        <v>2471</v>
      </c>
      <c r="E370" s="1" t="s">
        <v>1220</v>
      </c>
      <c r="F370" s="1" t="s">
        <v>2472</v>
      </c>
      <c r="G370" s="1" t="s">
        <v>2473</v>
      </c>
      <c r="H370" s="1" t="s">
        <v>1234</v>
      </c>
      <c r="I370" s="2">
        <v>38</v>
      </c>
      <c r="J370" s="1" t="s">
        <v>50</v>
      </c>
      <c r="K370" s="1" t="s">
        <v>107</v>
      </c>
      <c r="L370" s="2">
        <v>6005.59</v>
      </c>
      <c r="M370" s="2">
        <v>240</v>
      </c>
      <c r="N370" s="18">
        <v>43559</v>
      </c>
      <c r="O370" s="18">
        <v>43830</v>
      </c>
      <c r="P370" s="18">
        <v>29105</v>
      </c>
      <c r="Q370" s="1" t="s">
        <v>2474</v>
      </c>
      <c r="R370" s="1" t="s">
        <v>107</v>
      </c>
      <c r="S370" s="1" t="s">
        <v>107</v>
      </c>
      <c r="T370" s="1" t="s">
        <v>109</v>
      </c>
      <c r="U370" s="1" t="s">
        <v>2475</v>
      </c>
      <c r="V370" s="1" t="s">
        <v>2476</v>
      </c>
      <c r="W370" s="1" t="s">
        <v>112</v>
      </c>
      <c r="X370" s="1" t="s">
        <v>332</v>
      </c>
      <c r="Y370" s="1" t="s">
        <v>153</v>
      </c>
      <c r="Z370" s="1" t="s">
        <v>115</v>
      </c>
      <c r="AA370" s="1" t="s">
        <v>115</v>
      </c>
      <c r="AB370" s="1" t="s">
        <v>115</v>
      </c>
      <c r="AC370" s="1" t="s">
        <v>2477</v>
      </c>
      <c r="AD370" s="2">
        <v>1441341</v>
      </c>
      <c r="AE370" s="2">
        <v>0</v>
      </c>
      <c r="AF370" s="2">
        <v>0</v>
      </c>
      <c r="AG370" s="2">
        <v>0</v>
      </c>
      <c r="AH370" s="2">
        <v>0</v>
      </c>
      <c r="AI370" s="2">
        <v>0</v>
      </c>
      <c r="AJ370" s="2">
        <v>0</v>
      </c>
      <c r="AK370" s="2">
        <v>0</v>
      </c>
    </row>
    <row r="371" spans="1:37">
      <c r="A371" s="1" t="s">
        <v>100</v>
      </c>
      <c r="B371" s="1" t="s">
        <v>101</v>
      </c>
      <c r="C371" s="25">
        <v>32244536</v>
      </c>
      <c r="D371" s="1" t="s">
        <v>2478</v>
      </c>
      <c r="E371" s="1" t="s">
        <v>2479</v>
      </c>
      <c r="F371" s="1" t="s">
        <v>2480</v>
      </c>
      <c r="G371" s="1" t="s">
        <v>2481</v>
      </c>
      <c r="H371" s="1" t="s">
        <v>2482</v>
      </c>
      <c r="I371" s="2">
        <v>33</v>
      </c>
      <c r="J371" s="1" t="s">
        <v>200</v>
      </c>
      <c r="K371" s="1" t="s">
        <v>107</v>
      </c>
      <c r="L371" s="2">
        <v>6930.7</v>
      </c>
      <c r="M371" s="2">
        <v>240</v>
      </c>
      <c r="N371" s="18">
        <v>42382</v>
      </c>
      <c r="O371" s="18">
        <v>42428</v>
      </c>
      <c r="P371" s="18">
        <v>30673</v>
      </c>
      <c r="Q371" s="1" t="s">
        <v>122</v>
      </c>
      <c r="R371" s="1" t="s">
        <v>107</v>
      </c>
      <c r="S371" s="1" t="s">
        <v>107</v>
      </c>
      <c r="T371" s="1" t="s">
        <v>109</v>
      </c>
      <c r="U371" s="1" t="s">
        <v>2483</v>
      </c>
      <c r="V371" s="1" t="s">
        <v>2484</v>
      </c>
      <c r="W371" s="1" t="s">
        <v>112</v>
      </c>
      <c r="X371" s="1" t="s">
        <v>286</v>
      </c>
      <c r="Y371" s="1" t="s">
        <v>114</v>
      </c>
      <c r="Z371" s="1" t="s">
        <v>115</v>
      </c>
      <c r="AA371" s="1" t="s">
        <v>115</v>
      </c>
      <c r="AB371" s="1" t="s">
        <v>115</v>
      </c>
      <c r="AC371" s="1" t="s">
        <v>2485</v>
      </c>
      <c r="AD371" s="2">
        <v>1663367</v>
      </c>
      <c r="AE371" s="2">
        <v>0</v>
      </c>
      <c r="AF371" s="2">
        <v>0</v>
      </c>
      <c r="AG371" s="2">
        <v>0</v>
      </c>
      <c r="AH371" s="2">
        <v>0</v>
      </c>
      <c r="AI371" s="2">
        <v>0</v>
      </c>
      <c r="AJ371" s="2">
        <v>0</v>
      </c>
      <c r="AK371" s="2">
        <v>0</v>
      </c>
    </row>
    <row r="372" spans="1:37">
      <c r="A372" s="1" t="s">
        <v>100</v>
      </c>
      <c r="B372" s="1" t="s">
        <v>101</v>
      </c>
      <c r="C372" s="25">
        <v>8200874</v>
      </c>
      <c r="D372" s="1" t="s">
        <v>2486</v>
      </c>
      <c r="E372" s="1" t="s">
        <v>155</v>
      </c>
      <c r="F372" s="1" t="s">
        <v>806</v>
      </c>
      <c r="G372" s="1" t="s">
        <v>45</v>
      </c>
      <c r="H372" s="1" t="s">
        <v>141</v>
      </c>
      <c r="I372" s="2">
        <v>36</v>
      </c>
      <c r="J372" s="1" t="s">
        <v>48</v>
      </c>
      <c r="K372" s="1" t="s">
        <v>107</v>
      </c>
      <c r="L372" s="2">
        <v>3657.51</v>
      </c>
      <c r="M372" s="2">
        <v>240</v>
      </c>
      <c r="N372" s="18">
        <v>43840</v>
      </c>
      <c r="O372" s="19"/>
      <c r="P372" s="18">
        <v>23029</v>
      </c>
      <c r="Q372" s="1" t="s">
        <v>122</v>
      </c>
      <c r="R372" s="1" t="s">
        <v>107</v>
      </c>
      <c r="S372" s="1" t="s">
        <v>107</v>
      </c>
      <c r="T372" s="1" t="s">
        <v>123</v>
      </c>
      <c r="U372" s="1" t="s">
        <v>2487</v>
      </c>
      <c r="V372" s="1" t="s">
        <v>2488</v>
      </c>
      <c r="W372" s="1" t="s">
        <v>112</v>
      </c>
      <c r="X372" s="1" t="s">
        <v>113</v>
      </c>
      <c r="Y372" s="1" t="s">
        <v>153</v>
      </c>
      <c r="Z372" s="1" t="s">
        <v>115</v>
      </c>
      <c r="AA372" s="1" t="s">
        <v>115</v>
      </c>
      <c r="AB372" s="1" t="s">
        <v>115</v>
      </c>
      <c r="AC372" s="1" t="s">
        <v>2489</v>
      </c>
      <c r="AD372" s="2">
        <v>877803</v>
      </c>
      <c r="AE372" s="2">
        <v>0</v>
      </c>
      <c r="AF372" s="2">
        <v>0</v>
      </c>
      <c r="AG372" s="2">
        <v>0</v>
      </c>
      <c r="AH372" s="2">
        <v>0</v>
      </c>
      <c r="AI372" s="2">
        <v>0</v>
      </c>
      <c r="AJ372" s="2">
        <v>0</v>
      </c>
      <c r="AK372" s="2">
        <v>0</v>
      </c>
    </row>
    <row r="373" spans="1:37">
      <c r="A373" s="1" t="s">
        <v>100</v>
      </c>
      <c r="B373" s="1" t="s">
        <v>101</v>
      </c>
      <c r="C373" s="25">
        <v>4860560</v>
      </c>
      <c r="D373" s="1" t="s">
        <v>2490</v>
      </c>
      <c r="E373" s="1" t="s">
        <v>942</v>
      </c>
      <c r="F373" s="1" t="s">
        <v>2491</v>
      </c>
      <c r="G373" s="1" t="s">
        <v>21</v>
      </c>
      <c r="H373" s="1" t="s">
        <v>141</v>
      </c>
      <c r="I373" s="2">
        <v>36</v>
      </c>
      <c r="J373" s="1" t="s">
        <v>48</v>
      </c>
      <c r="K373" s="1" t="s">
        <v>107</v>
      </c>
      <c r="L373" s="2">
        <v>3657.51</v>
      </c>
      <c r="M373" s="2">
        <v>240</v>
      </c>
      <c r="N373" s="18">
        <v>43840</v>
      </c>
      <c r="O373" s="19"/>
      <c r="P373" s="18">
        <v>20022</v>
      </c>
      <c r="Q373" s="1" t="s">
        <v>504</v>
      </c>
      <c r="R373" s="1" t="s">
        <v>107</v>
      </c>
      <c r="S373" s="1" t="s">
        <v>107</v>
      </c>
      <c r="T373" s="1" t="s">
        <v>123</v>
      </c>
      <c r="U373" s="1" t="s">
        <v>2492</v>
      </c>
      <c r="V373" s="1" t="s">
        <v>2493</v>
      </c>
      <c r="W373" s="1" t="s">
        <v>112</v>
      </c>
      <c r="X373" s="1" t="s">
        <v>144</v>
      </c>
      <c r="Y373" s="1" t="s">
        <v>228</v>
      </c>
      <c r="Z373" s="1" t="s">
        <v>115</v>
      </c>
      <c r="AA373" s="1" t="s">
        <v>115</v>
      </c>
      <c r="AB373" s="1" t="s">
        <v>115</v>
      </c>
      <c r="AC373" s="1" t="s">
        <v>2494</v>
      </c>
      <c r="AD373" s="2">
        <v>877803</v>
      </c>
      <c r="AE373" s="2">
        <v>0</v>
      </c>
      <c r="AF373" s="2">
        <v>0</v>
      </c>
      <c r="AG373" s="2">
        <v>0</v>
      </c>
      <c r="AH373" s="2">
        <v>0</v>
      </c>
      <c r="AI373" s="2">
        <v>0</v>
      </c>
      <c r="AJ373" s="2">
        <v>0</v>
      </c>
      <c r="AK373" s="2">
        <v>0</v>
      </c>
    </row>
    <row r="374" spans="1:37">
      <c r="A374" s="1" t="s">
        <v>100</v>
      </c>
      <c r="B374" s="1" t="s">
        <v>101</v>
      </c>
      <c r="C374" s="25">
        <v>78727221</v>
      </c>
      <c r="D374" s="1" t="s">
        <v>1758</v>
      </c>
      <c r="E374" s="1" t="s">
        <v>383</v>
      </c>
      <c r="F374" s="1" t="s">
        <v>2340</v>
      </c>
      <c r="G374" s="1" t="s">
        <v>42</v>
      </c>
      <c r="H374" s="1" t="s">
        <v>141</v>
      </c>
      <c r="I374" s="2">
        <v>36</v>
      </c>
      <c r="J374" s="1" t="s">
        <v>48</v>
      </c>
      <c r="K374" s="1" t="s">
        <v>107</v>
      </c>
      <c r="L374" s="2">
        <v>3657.51</v>
      </c>
      <c r="M374" s="2">
        <v>240</v>
      </c>
      <c r="N374" s="18">
        <v>43840</v>
      </c>
      <c r="O374" s="19"/>
      <c r="P374" s="18">
        <v>27782</v>
      </c>
      <c r="Q374" s="1" t="s">
        <v>122</v>
      </c>
      <c r="R374" s="1" t="s">
        <v>107</v>
      </c>
      <c r="S374" s="1" t="s">
        <v>107</v>
      </c>
      <c r="T374" s="1" t="s">
        <v>123</v>
      </c>
      <c r="U374" s="1" t="s">
        <v>2495</v>
      </c>
      <c r="V374" s="1" t="s">
        <v>2496</v>
      </c>
      <c r="W374" s="1" t="s">
        <v>112</v>
      </c>
      <c r="X374" s="1" t="s">
        <v>113</v>
      </c>
      <c r="Y374" s="1" t="s">
        <v>153</v>
      </c>
      <c r="Z374" s="1" t="s">
        <v>115</v>
      </c>
      <c r="AA374" s="1" t="s">
        <v>115</v>
      </c>
      <c r="AB374" s="1" t="s">
        <v>115</v>
      </c>
      <c r="AC374" s="1" t="s">
        <v>2497</v>
      </c>
      <c r="AD374" s="2">
        <v>877803</v>
      </c>
      <c r="AE374" s="2">
        <v>0</v>
      </c>
      <c r="AF374" s="2">
        <v>0</v>
      </c>
      <c r="AG374" s="2">
        <v>0</v>
      </c>
      <c r="AH374" s="2">
        <v>0</v>
      </c>
      <c r="AI374" s="2">
        <v>0</v>
      </c>
      <c r="AJ374" s="2">
        <v>0</v>
      </c>
      <c r="AK374" s="2">
        <v>0</v>
      </c>
    </row>
    <row r="375" spans="1:37">
      <c r="A375" s="1" t="s">
        <v>100</v>
      </c>
      <c r="B375" s="1" t="s">
        <v>101</v>
      </c>
      <c r="C375" s="25">
        <v>8362399</v>
      </c>
      <c r="D375" s="1" t="s">
        <v>2499</v>
      </c>
      <c r="E375" s="1" t="s">
        <v>835</v>
      </c>
      <c r="F375" s="1" t="s">
        <v>806</v>
      </c>
      <c r="G375" s="1" t="s">
        <v>2500</v>
      </c>
      <c r="H375" s="1" t="s">
        <v>2501</v>
      </c>
      <c r="I375" s="2">
        <v>33</v>
      </c>
      <c r="J375" s="1" t="s">
        <v>200</v>
      </c>
      <c r="K375" s="1" t="s">
        <v>2498</v>
      </c>
      <c r="L375" s="2">
        <v>3235.83</v>
      </c>
      <c r="M375" s="2">
        <v>240</v>
      </c>
      <c r="N375" s="18">
        <v>41015</v>
      </c>
      <c r="O375" s="18">
        <v>41090</v>
      </c>
      <c r="P375" s="18">
        <v>29777</v>
      </c>
      <c r="Q375" s="1" t="s">
        <v>122</v>
      </c>
      <c r="R375" s="1" t="s">
        <v>107</v>
      </c>
      <c r="S375" s="1" t="s">
        <v>107</v>
      </c>
      <c r="T375" s="1" t="s">
        <v>123</v>
      </c>
      <c r="U375" s="1" t="s">
        <v>2502</v>
      </c>
      <c r="V375" s="1" t="s">
        <v>2503</v>
      </c>
      <c r="W375" s="1" t="s">
        <v>112</v>
      </c>
      <c r="X375" s="1" t="s">
        <v>136</v>
      </c>
      <c r="Y375" s="1" t="s">
        <v>114</v>
      </c>
      <c r="Z375" s="1" t="s">
        <v>115</v>
      </c>
      <c r="AA375" s="1" t="s">
        <v>115</v>
      </c>
      <c r="AB375" s="1" t="s">
        <v>115</v>
      </c>
      <c r="AC375" s="1" t="s">
        <v>2504</v>
      </c>
      <c r="AD375" s="2">
        <v>776600</v>
      </c>
      <c r="AE375" s="2">
        <v>0</v>
      </c>
      <c r="AF375" s="2">
        <v>0</v>
      </c>
      <c r="AG375" s="2">
        <v>0</v>
      </c>
      <c r="AH375" s="2">
        <v>0</v>
      </c>
      <c r="AI375" s="2">
        <v>0</v>
      </c>
      <c r="AJ375" s="2">
        <v>0</v>
      </c>
      <c r="AK375" s="2">
        <v>0</v>
      </c>
    </row>
    <row r="376" spans="1:37">
      <c r="A376" s="1" t="s">
        <v>100</v>
      </c>
      <c r="B376" s="1" t="s">
        <v>101</v>
      </c>
      <c r="C376" s="25">
        <v>8201459</v>
      </c>
      <c r="D376" s="1" t="s">
        <v>2499</v>
      </c>
      <c r="E376" s="1" t="s">
        <v>835</v>
      </c>
      <c r="F376" s="1" t="s">
        <v>259</v>
      </c>
      <c r="G376" s="1" t="s">
        <v>2505</v>
      </c>
      <c r="H376" s="1" t="s">
        <v>2506</v>
      </c>
      <c r="I376" s="2">
        <v>36</v>
      </c>
      <c r="J376" s="1" t="s">
        <v>48</v>
      </c>
      <c r="K376" s="1" t="s">
        <v>107</v>
      </c>
      <c r="L376" s="2">
        <v>3073.82</v>
      </c>
      <c r="M376" s="2">
        <v>240</v>
      </c>
      <c r="N376" s="18">
        <v>41680</v>
      </c>
      <c r="O376" s="18">
        <v>42004</v>
      </c>
      <c r="P376" s="18">
        <v>26503</v>
      </c>
      <c r="Q376" s="1" t="s">
        <v>122</v>
      </c>
      <c r="R376" s="1" t="s">
        <v>107</v>
      </c>
      <c r="S376" s="1" t="s">
        <v>107</v>
      </c>
      <c r="T376" s="1" t="s">
        <v>123</v>
      </c>
      <c r="U376" s="1" t="s">
        <v>2507</v>
      </c>
      <c r="V376" s="1" t="s">
        <v>2508</v>
      </c>
      <c r="W376" s="1" t="s">
        <v>112</v>
      </c>
      <c r="X376" s="1" t="s">
        <v>126</v>
      </c>
      <c r="Y376" s="1" t="s">
        <v>161</v>
      </c>
      <c r="Z376" s="1" t="s">
        <v>115</v>
      </c>
      <c r="AA376" s="1" t="s">
        <v>115</v>
      </c>
      <c r="AB376" s="1" t="s">
        <v>115</v>
      </c>
      <c r="AC376" s="1" t="s">
        <v>2509</v>
      </c>
      <c r="AD376" s="2">
        <v>737717</v>
      </c>
      <c r="AE376" s="2">
        <v>0</v>
      </c>
      <c r="AF376" s="2">
        <v>0</v>
      </c>
      <c r="AG376" s="2">
        <v>0</v>
      </c>
      <c r="AH376" s="2">
        <v>0</v>
      </c>
      <c r="AI376" s="2">
        <v>0</v>
      </c>
      <c r="AJ376" s="2">
        <v>0</v>
      </c>
      <c r="AK376" s="2">
        <v>0</v>
      </c>
    </row>
    <row r="377" spans="1:37">
      <c r="A377" s="1" t="s">
        <v>100</v>
      </c>
      <c r="B377" s="1" t="s">
        <v>101</v>
      </c>
      <c r="C377" s="25">
        <v>1040500544</v>
      </c>
      <c r="D377" s="1" t="s">
        <v>2464</v>
      </c>
      <c r="E377" s="1" t="s">
        <v>655</v>
      </c>
      <c r="F377" s="1" t="s">
        <v>416</v>
      </c>
      <c r="G377" s="1" t="s">
        <v>2510</v>
      </c>
      <c r="H377" s="1" t="s">
        <v>581</v>
      </c>
      <c r="I377" s="2">
        <v>13</v>
      </c>
      <c r="J377" s="1" t="s">
        <v>582</v>
      </c>
      <c r="K377" s="1" t="s">
        <v>107</v>
      </c>
      <c r="L377" s="2">
        <v>5795.83</v>
      </c>
      <c r="M377" s="2">
        <v>240</v>
      </c>
      <c r="N377" s="18">
        <v>42710</v>
      </c>
      <c r="O377" s="18">
        <v>42794</v>
      </c>
      <c r="P377" s="18">
        <v>32834</v>
      </c>
      <c r="Q377" s="1" t="s">
        <v>299</v>
      </c>
      <c r="R377" s="1" t="s">
        <v>107</v>
      </c>
      <c r="S377" s="1" t="s">
        <v>107</v>
      </c>
      <c r="T377" s="1" t="s">
        <v>123</v>
      </c>
      <c r="U377" s="1" t="s">
        <v>2511</v>
      </c>
      <c r="V377" s="1" t="s">
        <v>2512</v>
      </c>
      <c r="W377" s="1" t="s">
        <v>112</v>
      </c>
      <c r="X377" s="1" t="s">
        <v>286</v>
      </c>
      <c r="Y377" s="1" t="s">
        <v>161</v>
      </c>
      <c r="Z377" s="1" t="s">
        <v>115</v>
      </c>
      <c r="AA377" s="1" t="s">
        <v>115</v>
      </c>
      <c r="AB377" s="1" t="s">
        <v>115</v>
      </c>
      <c r="AC377" s="1" t="s">
        <v>2513</v>
      </c>
      <c r="AD377" s="2">
        <v>1391000</v>
      </c>
      <c r="AE377" s="2">
        <v>0</v>
      </c>
      <c r="AF377" s="2">
        <v>0</v>
      </c>
      <c r="AG377" s="2">
        <v>0</v>
      </c>
      <c r="AH377" s="2">
        <v>0</v>
      </c>
      <c r="AI377" s="2">
        <v>0</v>
      </c>
      <c r="AJ377" s="2">
        <v>0</v>
      </c>
      <c r="AK377" s="2">
        <v>0</v>
      </c>
    </row>
    <row r="378" spans="1:37">
      <c r="A378" s="1" t="s">
        <v>100</v>
      </c>
      <c r="B378" s="1" t="s">
        <v>101</v>
      </c>
      <c r="C378" s="25">
        <v>43694140</v>
      </c>
      <c r="D378" s="1" t="s">
        <v>2514</v>
      </c>
      <c r="E378" s="1" t="s">
        <v>1603</v>
      </c>
      <c r="F378" s="1" t="s">
        <v>2515</v>
      </c>
      <c r="G378" s="1" t="s">
        <v>2516</v>
      </c>
      <c r="H378" s="1" t="s">
        <v>234</v>
      </c>
      <c r="I378" s="2">
        <v>2</v>
      </c>
      <c r="J378" s="1" t="s">
        <v>49</v>
      </c>
      <c r="K378" s="1" t="s">
        <v>107</v>
      </c>
      <c r="L378" s="2">
        <v>3073.82</v>
      </c>
      <c r="M378" s="2">
        <v>240</v>
      </c>
      <c r="N378" s="18">
        <v>42382</v>
      </c>
      <c r="O378" s="18">
        <v>42631</v>
      </c>
      <c r="P378" s="18">
        <v>26596</v>
      </c>
      <c r="Q378" s="1" t="s">
        <v>989</v>
      </c>
      <c r="R378" s="1" t="s">
        <v>107</v>
      </c>
      <c r="S378" s="1" t="s">
        <v>107</v>
      </c>
      <c r="T378" s="1" t="s">
        <v>109</v>
      </c>
      <c r="U378" s="1" t="s">
        <v>2517</v>
      </c>
      <c r="V378" s="1" t="s">
        <v>2518</v>
      </c>
      <c r="W378" s="1" t="s">
        <v>112</v>
      </c>
      <c r="X378" s="1" t="s">
        <v>286</v>
      </c>
      <c r="Y378" s="1" t="s">
        <v>114</v>
      </c>
      <c r="Z378" s="1" t="s">
        <v>115</v>
      </c>
      <c r="AA378" s="1" t="s">
        <v>115</v>
      </c>
      <c r="AB378" s="1" t="s">
        <v>115</v>
      </c>
      <c r="AC378" s="1" t="s">
        <v>2519</v>
      </c>
      <c r="AD378" s="2">
        <v>737717</v>
      </c>
      <c r="AE378" s="2">
        <v>0</v>
      </c>
      <c r="AF378" s="2">
        <v>0</v>
      </c>
      <c r="AG378" s="2">
        <v>0</v>
      </c>
      <c r="AH378" s="2">
        <v>0</v>
      </c>
      <c r="AI378" s="2">
        <v>0</v>
      </c>
      <c r="AJ378" s="2">
        <v>0</v>
      </c>
      <c r="AK378" s="2">
        <v>0</v>
      </c>
    </row>
    <row r="379" spans="1:37">
      <c r="A379" s="1"/>
      <c r="B379" s="1"/>
      <c r="C379" s="1"/>
      <c r="D379" s="1"/>
      <c r="E379" s="1"/>
      <c r="F379" s="1"/>
      <c r="G379" s="1"/>
      <c r="H379" s="1"/>
      <c r="I379" s="2"/>
      <c r="J379" s="1"/>
      <c r="K379" s="1"/>
      <c r="L379" s="2"/>
      <c r="M379" s="2"/>
      <c r="N379" s="19"/>
      <c r="O379" s="19"/>
      <c r="P379" s="19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2"/>
      <c r="AE379" s="2"/>
      <c r="AF379" s="2"/>
      <c r="AG379" s="2"/>
      <c r="AH379" s="2"/>
      <c r="AI379" s="2"/>
      <c r="AJ379" s="2"/>
      <c r="AK379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38"/>
  <sheetViews>
    <sheetView topLeftCell="B1" workbookViewId="0">
      <selection activeCell="X30" sqref="X30"/>
    </sheetView>
  </sheetViews>
  <sheetFormatPr baseColWidth="10" defaultRowHeight="12.75"/>
  <cols>
    <col min="1" max="1" width="11.7109375" style="26" bestFit="1" customWidth="1"/>
    <col min="2" max="2" width="30.140625" style="26" bestFit="1" customWidth="1"/>
    <col min="3" max="3" width="15.28515625" style="26" bestFit="1" customWidth="1"/>
    <col min="4" max="4" width="40.140625" style="26" bestFit="1" customWidth="1"/>
    <col min="5" max="5" width="10.85546875" style="26" bestFit="1" customWidth="1"/>
    <col min="6" max="6" width="12" style="26" bestFit="1" customWidth="1"/>
    <col min="7" max="7" width="13.140625" style="27" bestFit="1" customWidth="1"/>
    <col min="8" max="8" width="22.7109375" style="26" bestFit="1" customWidth="1"/>
    <col min="9" max="9" width="16.28515625" style="27" bestFit="1" customWidth="1"/>
    <col min="10" max="10" width="17.140625" style="27" bestFit="1" customWidth="1"/>
    <col min="11" max="11" width="5.28515625" style="27" bestFit="1" customWidth="1"/>
    <col min="12" max="12" width="9.140625" style="27" bestFit="1" customWidth="1"/>
    <col min="13" max="13" width="6.5703125" style="27" bestFit="1" customWidth="1"/>
    <col min="14" max="14" width="10.140625" style="27" bestFit="1" customWidth="1"/>
    <col min="15" max="15" width="5.28515625" style="27" bestFit="1" customWidth="1"/>
    <col min="16" max="16" width="9.85546875" style="27" bestFit="1" customWidth="1"/>
    <col min="17" max="17" width="5.28515625" style="27" bestFit="1" customWidth="1"/>
    <col min="18" max="18" width="9.85546875" style="27" bestFit="1" customWidth="1"/>
    <col min="19" max="19" width="5.28515625" style="27" bestFit="1" customWidth="1"/>
    <col min="20" max="20" width="8.85546875" style="27" bestFit="1" customWidth="1"/>
    <col min="21" max="21" width="10.140625" style="27" bestFit="1" customWidth="1"/>
  </cols>
  <sheetData>
    <row r="1" spans="1:27" ht="15">
      <c r="A1" s="15" t="s">
        <v>64</v>
      </c>
      <c r="B1" s="15" t="s">
        <v>2535</v>
      </c>
      <c r="C1" s="15" t="s">
        <v>66</v>
      </c>
      <c r="D1" s="15" t="s">
        <v>0</v>
      </c>
      <c r="E1" s="15" t="s">
        <v>91</v>
      </c>
      <c r="F1" s="15" t="s">
        <v>65</v>
      </c>
      <c r="G1" s="16" t="s">
        <v>71</v>
      </c>
      <c r="H1" s="15" t="s">
        <v>72</v>
      </c>
      <c r="I1" s="16" t="s">
        <v>94</v>
      </c>
      <c r="J1" s="16" t="s">
        <v>95</v>
      </c>
      <c r="K1" s="16" t="s">
        <v>2536</v>
      </c>
      <c r="L1" s="16" t="s">
        <v>2537</v>
      </c>
      <c r="M1" s="16" t="s">
        <v>2538</v>
      </c>
      <c r="N1" s="16" t="s">
        <v>2539</v>
      </c>
      <c r="O1" s="16" t="s">
        <v>2540</v>
      </c>
      <c r="P1" s="16" t="s">
        <v>2541</v>
      </c>
      <c r="Q1" s="16" t="s">
        <v>2542</v>
      </c>
      <c r="R1" s="16" t="s">
        <v>2543</v>
      </c>
      <c r="S1" s="16" t="s">
        <v>2544</v>
      </c>
      <c r="T1" s="16" t="s">
        <v>2545</v>
      </c>
      <c r="U1" s="16" t="s">
        <v>2549</v>
      </c>
      <c r="V1" s="16" t="s">
        <v>2550</v>
      </c>
      <c r="W1" s="16" t="s">
        <v>2551</v>
      </c>
      <c r="X1" s="16" t="s">
        <v>2552</v>
      </c>
      <c r="Y1" s="16" t="s">
        <v>2547</v>
      </c>
      <c r="Z1" s="16" t="s">
        <v>2548</v>
      </c>
      <c r="AA1" s="16" t="s">
        <v>3</v>
      </c>
    </row>
    <row r="2" spans="1:27">
      <c r="A2" s="1" t="s">
        <v>100</v>
      </c>
      <c r="B2" s="1" t="s">
        <v>2546</v>
      </c>
      <c r="C2" s="25">
        <v>1002491842</v>
      </c>
      <c r="D2" s="1" t="s">
        <v>16</v>
      </c>
      <c r="E2" s="1" t="s">
        <v>1568</v>
      </c>
      <c r="F2" s="1" t="s">
        <v>101</v>
      </c>
      <c r="G2" s="2">
        <v>0</v>
      </c>
      <c r="H2" s="1" t="s">
        <v>122</v>
      </c>
      <c r="I2" s="2">
        <v>0</v>
      </c>
      <c r="J2" s="2">
        <v>0</v>
      </c>
      <c r="K2" s="2">
        <v>0</v>
      </c>
      <c r="L2" s="2">
        <v>51427</v>
      </c>
      <c r="M2" s="2">
        <v>120</v>
      </c>
      <c r="N2" s="2">
        <v>438902</v>
      </c>
      <c r="O2" s="2">
        <v>0</v>
      </c>
      <c r="P2" s="2">
        <v>-17556</v>
      </c>
      <c r="Q2" s="2">
        <v>0</v>
      </c>
      <c r="R2" s="2">
        <v>-17556</v>
      </c>
      <c r="S2" s="2">
        <v>0</v>
      </c>
      <c r="T2" s="2">
        <v>-1250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453967</v>
      </c>
    </row>
    <row r="3" spans="1:27">
      <c r="A3" s="1" t="s">
        <v>100</v>
      </c>
      <c r="B3" s="1" t="s">
        <v>2546</v>
      </c>
      <c r="C3" s="25">
        <v>1007309143</v>
      </c>
      <c r="D3" s="1" t="s">
        <v>53</v>
      </c>
      <c r="E3" s="1" t="s">
        <v>1121</v>
      </c>
      <c r="F3" s="1" t="s">
        <v>101</v>
      </c>
      <c r="G3" s="2">
        <v>0</v>
      </c>
      <c r="H3" s="1" t="s">
        <v>122</v>
      </c>
      <c r="I3" s="2">
        <v>0</v>
      </c>
      <c r="J3" s="2">
        <v>0</v>
      </c>
      <c r="K3" s="2">
        <v>0</v>
      </c>
      <c r="L3" s="2">
        <v>51427</v>
      </c>
      <c r="M3" s="2">
        <v>120</v>
      </c>
      <c r="N3" s="2">
        <v>438902</v>
      </c>
      <c r="O3" s="2">
        <v>0</v>
      </c>
      <c r="P3" s="2">
        <v>-17556</v>
      </c>
      <c r="Q3" s="2">
        <v>0</v>
      </c>
      <c r="R3" s="2">
        <v>-17556</v>
      </c>
      <c r="S3" s="2">
        <v>0</v>
      </c>
      <c r="T3" s="2">
        <v>-1250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453967</v>
      </c>
    </row>
    <row r="4" spans="1:27">
      <c r="A4" s="1" t="s">
        <v>100</v>
      </c>
      <c r="B4" s="1" t="s">
        <v>2546</v>
      </c>
      <c r="C4" s="25">
        <v>1007339049</v>
      </c>
      <c r="D4" s="1" t="s">
        <v>58</v>
      </c>
      <c r="E4" s="1" t="s">
        <v>1590</v>
      </c>
      <c r="F4" s="1" t="s">
        <v>101</v>
      </c>
      <c r="G4" s="2">
        <v>0</v>
      </c>
      <c r="H4" s="1" t="s">
        <v>122</v>
      </c>
      <c r="I4" s="2">
        <v>0</v>
      </c>
      <c r="J4" s="2">
        <v>0</v>
      </c>
      <c r="K4" s="2">
        <v>0</v>
      </c>
      <c r="L4" s="2">
        <v>51427</v>
      </c>
      <c r="M4" s="2">
        <v>120</v>
      </c>
      <c r="N4" s="2">
        <v>605801</v>
      </c>
      <c r="O4" s="2">
        <v>0</v>
      </c>
      <c r="P4" s="2">
        <v>-24232</v>
      </c>
      <c r="Q4" s="2">
        <v>0</v>
      </c>
      <c r="R4" s="2">
        <v>-24232</v>
      </c>
      <c r="S4" s="2">
        <v>0</v>
      </c>
      <c r="T4" s="2">
        <v>-1250</v>
      </c>
      <c r="U4" s="2">
        <v>0</v>
      </c>
      <c r="V4" s="2">
        <v>-25000</v>
      </c>
      <c r="W4" s="2">
        <v>0</v>
      </c>
      <c r="X4" s="2">
        <v>0</v>
      </c>
      <c r="Y4" s="2">
        <v>0</v>
      </c>
      <c r="Z4" s="2">
        <v>0</v>
      </c>
      <c r="AA4" s="2">
        <v>582514</v>
      </c>
    </row>
    <row r="5" spans="1:27">
      <c r="A5" s="1" t="s">
        <v>100</v>
      </c>
      <c r="B5" s="1" t="s">
        <v>2546</v>
      </c>
      <c r="C5" s="25">
        <v>1007425562</v>
      </c>
      <c r="D5" s="1" t="s">
        <v>2523</v>
      </c>
      <c r="E5" s="1" t="s">
        <v>2534</v>
      </c>
      <c r="F5" s="1" t="s">
        <v>101</v>
      </c>
      <c r="G5" s="2">
        <v>0</v>
      </c>
      <c r="H5" s="1" t="s">
        <v>122</v>
      </c>
      <c r="I5" s="2">
        <v>0</v>
      </c>
      <c r="J5" s="2">
        <v>0</v>
      </c>
      <c r="K5" s="2">
        <v>0</v>
      </c>
      <c r="L5" s="2">
        <v>51427</v>
      </c>
      <c r="M5" s="2">
        <v>120</v>
      </c>
      <c r="N5" s="2">
        <v>438902</v>
      </c>
      <c r="O5" s="2">
        <v>0</v>
      </c>
      <c r="P5" s="2">
        <v>-17556</v>
      </c>
      <c r="Q5" s="2">
        <v>0</v>
      </c>
      <c r="R5" s="2">
        <v>-17556</v>
      </c>
      <c r="S5" s="2">
        <v>0</v>
      </c>
      <c r="T5" s="2">
        <v>-1250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453967</v>
      </c>
    </row>
    <row r="6" spans="1:27">
      <c r="A6" s="1" t="s">
        <v>100</v>
      </c>
      <c r="B6" s="1" t="s">
        <v>2546</v>
      </c>
      <c r="C6" s="25">
        <v>1040491350</v>
      </c>
      <c r="D6" s="1" t="s">
        <v>36</v>
      </c>
      <c r="E6" s="1" t="s">
        <v>646</v>
      </c>
      <c r="F6" s="1" t="s">
        <v>101</v>
      </c>
      <c r="G6" s="2">
        <v>0</v>
      </c>
      <c r="H6" s="1" t="s">
        <v>122</v>
      </c>
      <c r="I6" s="2">
        <v>0</v>
      </c>
      <c r="J6" s="2">
        <v>0</v>
      </c>
      <c r="K6" s="2">
        <v>0</v>
      </c>
      <c r="L6" s="2">
        <v>51427</v>
      </c>
      <c r="M6" s="2">
        <v>120</v>
      </c>
      <c r="N6" s="2">
        <v>438902</v>
      </c>
      <c r="O6" s="2">
        <v>0</v>
      </c>
      <c r="P6" s="2">
        <v>-17556</v>
      </c>
      <c r="Q6" s="2">
        <v>0</v>
      </c>
      <c r="R6" s="2">
        <v>-17556</v>
      </c>
      <c r="S6" s="2">
        <v>0</v>
      </c>
      <c r="T6" s="2">
        <v>-1250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453967</v>
      </c>
    </row>
    <row r="7" spans="1:27">
      <c r="A7" s="1" t="s">
        <v>100</v>
      </c>
      <c r="B7" s="1" t="s">
        <v>2546</v>
      </c>
      <c r="C7" s="25">
        <v>1040497273</v>
      </c>
      <c r="D7" s="1" t="s">
        <v>63</v>
      </c>
      <c r="E7" s="1" t="s">
        <v>494</v>
      </c>
      <c r="F7" s="1" t="s">
        <v>101</v>
      </c>
      <c r="G7" s="2">
        <v>0</v>
      </c>
      <c r="H7" s="1" t="s">
        <v>122</v>
      </c>
      <c r="I7" s="2">
        <v>0</v>
      </c>
      <c r="J7" s="2">
        <v>0</v>
      </c>
      <c r="K7" s="2">
        <v>0</v>
      </c>
      <c r="L7" s="2">
        <v>51427</v>
      </c>
      <c r="M7" s="2">
        <v>120</v>
      </c>
      <c r="N7" s="2">
        <v>500000</v>
      </c>
      <c r="O7" s="2">
        <v>0</v>
      </c>
      <c r="P7" s="2">
        <v>-20000</v>
      </c>
      <c r="Q7" s="2">
        <v>0</v>
      </c>
      <c r="R7" s="2">
        <v>-20000</v>
      </c>
      <c r="S7" s="2">
        <v>0</v>
      </c>
      <c r="T7" s="2">
        <v>-1250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510177</v>
      </c>
    </row>
    <row r="8" spans="1:27">
      <c r="A8" s="1" t="s">
        <v>100</v>
      </c>
      <c r="B8" s="1" t="s">
        <v>2546</v>
      </c>
      <c r="C8" s="25">
        <v>1040503273</v>
      </c>
      <c r="D8" s="1" t="s">
        <v>38</v>
      </c>
      <c r="E8" s="1" t="s">
        <v>1032</v>
      </c>
      <c r="F8" s="1" t="s">
        <v>101</v>
      </c>
      <c r="G8" s="2">
        <v>0</v>
      </c>
      <c r="H8" s="1" t="s">
        <v>122</v>
      </c>
      <c r="I8" s="2">
        <v>0</v>
      </c>
      <c r="J8" s="2">
        <v>0</v>
      </c>
      <c r="K8" s="2">
        <v>0</v>
      </c>
      <c r="L8" s="2">
        <v>51427</v>
      </c>
      <c r="M8" s="2">
        <v>120</v>
      </c>
      <c r="N8" s="2">
        <v>763911</v>
      </c>
      <c r="O8" s="2">
        <v>0</v>
      </c>
      <c r="P8" s="2">
        <v>-30556</v>
      </c>
      <c r="Q8" s="2">
        <v>0</v>
      </c>
      <c r="R8" s="2">
        <v>-30556</v>
      </c>
      <c r="S8" s="2">
        <v>0</v>
      </c>
      <c r="T8" s="2">
        <v>-1250</v>
      </c>
      <c r="U8" s="2">
        <v>0</v>
      </c>
      <c r="V8" s="2">
        <v>-25000</v>
      </c>
      <c r="W8" s="2">
        <v>0</v>
      </c>
      <c r="X8" s="2">
        <v>0</v>
      </c>
      <c r="Y8" s="2">
        <v>0</v>
      </c>
      <c r="Z8" s="2">
        <v>0</v>
      </c>
      <c r="AA8" s="2">
        <v>727976</v>
      </c>
    </row>
    <row r="9" spans="1:27">
      <c r="A9" s="1" t="s">
        <v>100</v>
      </c>
      <c r="B9" s="1" t="s">
        <v>2546</v>
      </c>
      <c r="C9" s="25">
        <v>1040506668</v>
      </c>
      <c r="D9" s="1" t="s">
        <v>2524</v>
      </c>
      <c r="E9" s="1" t="s">
        <v>2530</v>
      </c>
      <c r="F9" s="1" t="s">
        <v>101</v>
      </c>
      <c r="G9" s="2">
        <v>0</v>
      </c>
      <c r="H9" s="1" t="s">
        <v>122</v>
      </c>
      <c r="I9" s="2">
        <v>0</v>
      </c>
      <c r="J9" s="2">
        <v>0</v>
      </c>
      <c r="K9" s="2">
        <v>0</v>
      </c>
      <c r="L9" s="2">
        <v>51427</v>
      </c>
      <c r="M9" s="2">
        <v>120</v>
      </c>
      <c r="N9" s="2">
        <v>750000</v>
      </c>
      <c r="O9" s="2">
        <v>0</v>
      </c>
      <c r="P9" s="2">
        <v>-30000</v>
      </c>
      <c r="Q9" s="2">
        <v>0</v>
      </c>
      <c r="R9" s="2">
        <v>-30000</v>
      </c>
      <c r="S9" s="2">
        <v>0</v>
      </c>
      <c r="T9" s="2">
        <v>-1250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740177</v>
      </c>
    </row>
    <row r="10" spans="1:27">
      <c r="A10" s="1" t="s">
        <v>100</v>
      </c>
      <c r="B10" s="1" t="s">
        <v>2546</v>
      </c>
      <c r="C10" s="25">
        <v>1040518009</v>
      </c>
      <c r="D10" s="1" t="s">
        <v>59</v>
      </c>
      <c r="E10" s="1" t="s">
        <v>162</v>
      </c>
      <c r="F10" s="1" t="s">
        <v>101</v>
      </c>
      <c r="G10" s="2">
        <v>0</v>
      </c>
      <c r="H10" s="1" t="s">
        <v>122</v>
      </c>
      <c r="I10" s="2">
        <v>0</v>
      </c>
      <c r="J10" s="2">
        <v>0</v>
      </c>
      <c r="K10" s="2">
        <v>0</v>
      </c>
      <c r="L10" s="2">
        <v>51427</v>
      </c>
      <c r="M10" s="2">
        <v>120</v>
      </c>
      <c r="N10" s="2">
        <v>438902</v>
      </c>
      <c r="O10" s="2">
        <v>0</v>
      </c>
      <c r="P10" s="2">
        <v>-17556</v>
      </c>
      <c r="Q10" s="2">
        <v>0</v>
      </c>
      <c r="R10" s="2">
        <v>-17556</v>
      </c>
      <c r="S10" s="2">
        <v>0</v>
      </c>
      <c r="T10" s="2">
        <v>-1250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453967</v>
      </c>
    </row>
    <row r="11" spans="1:27">
      <c r="A11" s="1" t="s">
        <v>100</v>
      </c>
      <c r="B11" s="1" t="s">
        <v>2546</v>
      </c>
      <c r="C11" s="25">
        <v>10881232</v>
      </c>
      <c r="D11" s="1" t="s">
        <v>39</v>
      </c>
      <c r="E11" s="1" t="s">
        <v>1508</v>
      </c>
      <c r="F11" s="1" t="s">
        <v>101</v>
      </c>
      <c r="G11" s="2">
        <v>0</v>
      </c>
      <c r="H11" s="1" t="s">
        <v>122</v>
      </c>
      <c r="I11" s="2">
        <v>0</v>
      </c>
      <c r="J11" s="2">
        <v>0</v>
      </c>
      <c r="K11" s="2">
        <v>0</v>
      </c>
      <c r="L11" s="2">
        <v>51427</v>
      </c>
      <c r="M11" s="2">
        <v>120</v>
      </c>
      <c r="N11" s="2">
        <v>438902</v>
      </c>
      <c r="O11" s="2">
        <v>0</v>
      </c>
      <c r="P11" s="2">
        <v>-17556</v>
      </c>
      <c r="Q11" s="2">
        <v>0</v>
      </c>
      <c r="R11" s="2">
        <v>-17556</v>
      </c>
      <c r="S11" s="2">
        <v>0</v>
      </c>
      <c r="T11" s="2">
        <v>-1250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453967</v>
      </c>
    </row>
    <row r="12" spans="1:27">
      <c r="A12" s="1" t="s">
        <v>100</v>
      </c>
      <c r="B12" s="1" t="s">
        <v>2546</v>
      </c>
      <c r="C12" s="25">
        <v>1101385168</v>
      </c>
      <c r="D12" s="1" t="s">
        <v>40</v>
      </c>
      <c r="E12" s="1" t="s">
        <v>2090</v>
      </c>
      <c r="F12" s="1" t="s">
        <v>101</v>
      </c>
      <c r="G12" s="2">
        <v>0</v>
      </c>
      <c r="H12" s="1" t="s">
        <v>122</v>
      </c>
      <c r="I12" s="2">
        <v>0</v>
      </c>
      <c r="J12" s="2">
        <v>0</v>
      </c>
      <c r="K12" s="2">
        <v>0</v>
      </c>
      <c r="L12" s="2">
        <v>51427</v>
      </c>
      <c r="M12" s="2">
        <v>120</v>
      </c>
      <c r="N12" s="2">
        <v>438902</v>
      </c>
      <c r="O12" s="2">
        <v>0</v>
      </c>
      <c r="P12" s="2">
        <v>-17556</v>
      </c>
      <c r="Q12" s="2">
        <v>0</v>
      </c>
      <c r="R12" s="2">
        <v>-17556</v>
      </c>
      <c r="S12" s="2">
        <v>0</v>
      </c>
      <c r="T12" s="2">
        <v>-1250</v>
      </c>
      <c r="U12" s="2">
        <v>0</v>
      </c>
      <c r="V12" s="2">
        <v>-25000</v>
      </c>
      <c r="W12" s="2">
        <v>0</v>
      </c>
      <c r="X12" s="2">
        <v>0</v>
      </c>
      <c r="Y12" s="2">
        <v>0</v>
      </c>
      <c r="Z12" s="2">
        <v>0</v>
      </c>
      <c r="AA12" s="2">
        <v>428967</v>
      </c>
    </row>
    <row r="13" spans="1:27">
      <c r="A13" s="1" t="s">
        <v>100</v>
      </c>
      <c r="B13" s="1" t="s">
        <v>2546</v>
      </c>
      <c r="C13" s="25">
        <v>1193466596</v>
      </c>
      <c r="D13" s="1" t="s">
        <v>60</v>
      </c>
      <c r="E13" s="1" t="s">
        <v>2389</v>
      </c>
      <c r="F13" s="1" t="s">
        <v>101</v>
      </c>
      <c r="G13" s="2">
        <v>0</v>
      </c>
      <c r="H13" s="1" t="s">
        <v>122</v>
      </c>
      <c r="I13" s="2">
        <v>0</v>
      </c>
      <c r="J13" s="2">
        <v>0</v>
      </c>
      <c r="K13" s="2">
        <v>0</v>
      </c>
      <c r="L13" s="2">
        <v>51427</v>
      </c>
      <c r="M13" s="2">
        <v>120</v>
      </c>
      <c r="N13" s="2">
        <v>605801</v>
      </c>
      <c r="O13" s="2">
        <v>0</v>
      </c>
      <c r="P13" s="2">
        <v>-24232</v>
      </c>
      <c r="Q13" s="2">
        <v>0</v>
      </c>
      <c r="R13" s="2">
        <v>-24232</v>
      </c>
      <c r="S13" s="2">
        <v>0</v>
      </c>
      <c r="T13" s="2">
        <v>-1250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607514</v>
      </c>
    </row>
    <row r="14" spans="1:27">
      <c r="A14" s="1" t="s">
        <v>100</v>
      </c>
      <c r="B14" s="1" t="s">
        <v>2546</v>
      </c>
      <c r="C14" s="25">
        <v>23197733</v>
      </c>
      <c r="D14" s="1" t="s">
        <v>17</v>
      </c>
      <c r="E14" s="1" t="s">
        <v>1173</v>
      </c>
      <c r="F14" s="1" t="s">
        <v>101</v>
      </c>
      <c r="G14" s="2">
        <v>0</v>
      </c>
      <c r="H14" s="1" t="s">
        <v>122</v>
      </c>
      <c r="I14" s="2">
        <v>0</v>
      </c>
      <c r="J14" s="2">
        <v>0</v>
      </c>
      <c r="K14" s="2">
        <v>0</v>
      </c>
      <c r="L14" s="2">
        <v>51427</v>
      </c>
      <c r="M14" s="2">
        <v>120</v>
      </c>
      <c r="N14" s="2">
        <v>438902</v>
      </c>
      <c r="O14" s="2">
        <v>0</v>
      </c>
      <c r="P14" s="2">
        <v>-17556</v>
      </c>
      <c r="Q14" s="2">
        <v>0</v>
      </c>
      <c r="R14" s="2">
        <v>-17556</v>
      </c>
      <c r="S14" s="2">
        <v>0</v>
      </c>
      <c r="T14" s="2">
        <v>-1250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453967</v>
      </c>
    </row>
    <row r="15" spans="1:27">
      <c r="A15" s="1" t="s">
        <v>100</v>
      </c>
      <c r="B15" s="1" t="s">
        <v>2546</v>
      </c>
      <c r="C15" s="25">
        <v>26036830</v>
      </c>
      <c r="D15" s="1" t="s">
        <v>54</v>
      </c>
      <c r="E15" s="1" t="s">
        <v>946</v>
      </c>
      <c r="F15" s="1" t="s">
        <v>101</v>
      </c>
      <c r="G15" s="2">
        <v>0</v>
      </c>
      <c r="H15" s="1" t="s">
        <v>122</v>
      </c>
      <c r="I15" s="2">
        <v>0</v>
      </c>
      <c r="J15" s="2">
        <v>0</v>
      </c>
      <c r="K15" s="2">
        <v>0</v>
      </c>
      <c r="L15" s="2">
        <v>51427</v>
      </c>
      <c r="M15" s="2">
        <v>120</v>
      </c>
      <c r="N15" s="2">
        <v>438902</v>
      </c>
      <c r="O15" s="2">
        <v>0</v>
      </c>
      <c r="P15" s="2">
        <v>-17556</v>
      </c>
      <c r="Q15" s="2">
        <v>0</v>
      </c>
      <c r="R15" s="2">
        <v>-17556</v>
      </c>
      <c r="S15" s="2">
        <v>0</v>
      </c>
      <c r="T15" s="2">
        <v>-1250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453967</v>
      </c>
    </row>
    <row r="16" spans="1:27">
      <c r="A16" s="1" t="s">
        <v>100</v>
      </c>
      <c r="B16" s="1" t="s">
        <v>2546</v>
      </c>
      <c r="C16" s="25">
        <v>3958191</v>
      </c>
      <c r="D16" s="1" t="s">
        <v>52</v>
      </c>
      <c r="E16" s="1" t="s">
        <v>1720</v>
      </c>
      <c r="F16" s="1" t="s">
        <v>101</v>
      </c>
      <c r="G16" s="2">
        <v>0</v>
      </c>
      <c r="H16" s="1" t="s">
        <v>122</v>
      </c>
      <c r="I16" s="2">
        <v>0</v>
      </c>
      <c r="J16" s="2">
        <v>0</v>
      </c>
      <c r="K16" s="2">
        <v>0</v>
      </c>
      <c r="L16" s="2">
        <v>51427</v>
      </c>
      <c r="M16" s="2">
        <v>120</v>
      </c>
      <c r="N16" s="2">
        <v>795000</v>
      </c>
      <c r="O16" s="2">
        <v>0</v>
      </c>
      <c r="P16" s="2">
        <v>-31800</v>
      </c>
      <c r="Q16" s="2">
        <v>0</v>
      </c>
      <c r="R16" s="2">
        <v>0</v>
      </c>
      <c r="S16" s="2">
        <v>0</v>
      </c>
      <c r="T16" s="2">
        <v>-1250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-179750</v>
      </c>
      <c r="AA16" s="2">
        <v>633627</v>
      </c>
    </row>
    <row r="17" spans="1:27">
      <c r="A17" s="1" t="s">
        <v>100</v>
      </c>
      <c r="B17" s="1" t="s">
        <v>2546</v>
      </c>
      <c r="C17" s="25">
        <v>42750552</v>
      </c>
      <c r="D17" s="1" t="s">
        <v>18</v>
      </c>
      <c r="E17" s="1" t="s">
        <v>2358</v>
      </c>
      <c r="F17" s="1" t="s">
        <v>101</v>
      </c>
      <c r="G17" s="2">
        <v>0</v>
      </c>
      <c r="H17" s="1" t="s">
        <v>122</v>
      </c>
      <c r="I17" s="2">
        <v>0</v>
      </c>
      <c r="J17" s="2">
        <v>0</v>
      </c>
      <c r="K17" s="2">
        <v>0</v>
      </c>
      <c r="L17" s="2">
        <v>51427</v>
      </c>
      <c r="M17" s="2">
        <v>120</v>
      </c>
      <c r="N17" s="2">
        <v>438902</v>
      </c>
      <c r="O17" s="2">
        <v>0</v>
      </c>
      <c r="P17" s="2">
        <v>-17556</v>
      </c>
      <c r="Q17" s="2">
        <v>0</v>
      </c>
      <c r="R17" s="2">
        <v>-17556</v>
      </c>
      <c r="S17" s="2">
        <v>0</v>
      </c>
      <c r="T17" s="2">
        <v>-1250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453967</v>
      </c>
    </row>
    <row r="18" spans="1:27">
      <c r="A18" s="1" t="s">
        <v>100</v>
      </c>
      <c r="B18" s="1" t="s">
        <v>2546</v>
      </c>
      <c r="C18" s="25">
        <v>43267969</v>
      </c>
      <c r="D18" s="1" t="s">
        <v>55</v>
      </c>
      <c r="E18" s="1" t="s">
        <v>380</v>
      </c>
      <c r="F18" s="1" t="s">
        <v>101</v>
      </c>
      <c r="G18" s="2">
        <v>0</v>
      </c>
      <c r="H18" s="1" t="s">
        <v>122</v>
      </c>
      <c r="I18" s="2">
        <v>0</v>
      </c>
      <c r="J18" s="2">
        <v>0</v>
      </c>
      <c r="K18" s="2">
        <v>0</v>
      </c>
      <c r="L18" s="2">
        <v>51427</v>
      </c>
      <c r="M18" s="2">
        <v>120</v>
      </c>
      <c r="N18" s="2">
        <v>438902</v>
      </c>
      <c r="O18" s="2">
        <v>0</v>
      </c>
      <c r="P18" s="2">
        <v>-17556</v>
      </c>
      <c r="Q18" s="2">
        <v>0</v>
      </c>
      <c r="R18" s="2">
        <v>-17556</v>
      </c>
      <c r="S18" s="2">
        <v>0</v>
      </c>
      <c r="T18" s="2">
        <v>-1250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453967</v>
      </c>
    </row>
    <row r="19" spans="1:27">
      <c r="A19" s="1" t="s">
        <v>100</v>
      </c>
      <c r="B19" s="1" t="s">
        <v>2546</v>
      </c>
      <c r="C19" s="25">
        <v>43895830</v>
      </c>
      <c r="D19" s="1" t="s">
        <v>56</v>
      </c>
      <c r="E19" s="1" t="s">
        <v>308</v>
      </c>
      <c r="F19" s="1" t="s">
        <v>101</v>
      </c>
      <c r="G19" s="2">
        <v>0</v>
      </c>
      <c r="H19" s="1" t="s">
        <v>122</v>
      </c>
      <c r="I19" s="2">
        <v>0</v>
      </c>
      <c r="J19" s="2">
        <v>0</v>
      </c>
      <c r="K19" s="2">
        <v>0</v>
      </c>
      <c r="L19" s="2">
        <v>51427</v>
      </c>
      <c r="M19" s="2">
        <v>120</v>
      </c>
      <c r="N19" s="2">
        <v>438902</v>
      </c>
      <c r="O19" s="2">
        <v>0</v>
      </c>
      <c r="P19" s="2">
        <v>-17556</v>
      </c>
      <c r="Q19" s="2">
        <v>0</v>
      </c>
      <c r="R19" s="2">
        <v>-17556</v>
      </c>
      <c r="S19" s="2">
        <v>0</v>
      </c>
      <c r="T19" s="2">
        <v>-1250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453967</v>
      </c>
    </row>
    <row r="20" spans="1:27">
      <c r="A20" s="1" t="s">
        <v>100</v>
      </c>
      <c r="B20" s="1" t="s">
        <v>2546</v>
      </c>
      <c r="C20" s="25">
        <v>43896227</v>
      </c>
      <c r="D20" s="1" t="s">
        <v>24</v>
      </c>
      <c r="E20" s="1" t="s">
        <v>500</v>
      </c>
      <c r="F20" s="1" t="s">
        <v>101</v>
      </c>
      <c r="G20" s="2">
        <v>0</v>
      </c>
      <c r="H20" s="1" t="s">
        <v>122</v>
      </c>
      <c r="I20" s="2">
        <v>0</v>
      </c>
      <c r="J20" s="2">
        <v>0</v>
      </c>
      <c r="K20" s="2">
        <v>0</v>
      </c>
      <c r="L20" s="2">
        <v>51427</v>
      </c>
      <c r="M20" s="2">
        <v>120</v>
      </c>
      <c r="N20" s="2">
        <v>438902</v>
      </c>
      <c r="O20" s="2">
        <v>0</v>
      </c>
      <c r="P20" s="2">
        <v>-17556</v>
      </c>
      <c r="Q20" s="2">
        <v>0</v>
      </c>
      <c r="R20" s="2">
        <v>-17556</v>
      </c>
      <c r="S20" s="2">
        <v>0</v>
      </c>
      <c r="T20" s="2">
        <v>-1250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453967</v>
      </c>
    </row>
    <row r="21" spans="1:27">
      <c r="A21" s="1" t="s">
        <v>100</v>
      </c>
      <c r="B21" s="1" t="s">
        <v>2546</v>
      </c>
      <c r="C21" s="25">
        <v>43898052</v>
      </c>
      <c r="D21" s="1" t="s">
        <v>62</v>
      </c>
      <c r="E21" s="1" t="s">
        <v>1232</v>
      </c>
      <c r="F21" s="1" t="s">
        <v>101</v>
      </c>
      <c r="G21" s="2">
        <v>0</v>
      </c>
      <c r="H21" s="1" t="s">
        <v>122</v>
      </c>
      <c r="I21" s="2">
        <v>0</v>
      </c>
      <c r="J21" s="2">
        <v>0</v>
      </c>
      <c r="K21" s="2">
        <v>0</v>
      </c>
      <c r="L21" s="2">
        <v>51427</v>
      </c>
      <c r="M21" s="2">
        <v>120</v>
      </c>
      <c r="N21" s="2">
        <v>438902</v>
      </c>
      <c r="O21" s="2">
        <v>0</v>
      </c>
      <c r="P21" s="2">
        <v>-17556</v>
      </c>
      <c r="Q21" s="2">
        <v>0</v>
      </c>
      <c r="R21" s="2">
        <v>-17556</v>
      </c>
      <c r="S21" s="2">
        <v>0</v>
      </c>
      <c r="T21" s="2">
        <v>-1250</v>
      </c>
      <c r="U21" s="2">
        <v>0</v>
      </c>
      <c r="V21" s="2">
        <v>-50000</v>
      </c>
      <c r="W21" s="2">
        <v>0</v>
      </c>
      <c r="X21" s="2">
        <v>0</v>
      </c>
      <c r="Y21" s="2">
        <v>0</v>
      </c>
      <c r="Z21" s="2">
        <v>0</v>
      </c>
      <c r="AA21" s="2">
        <v>403967</v>
      </c>
    </row>
    <row r="22" spans="1:27">
      <c r="A22" s="1" t="s">
        <v>100</v>
      </c>
      <c r="B22" s="1" t="s">
        <v>2546</v>
      </c>
      <c r="C22" s="25">
        <v>43898293</v>
      </c>
      <c r="D22" s="1" t="s">
        <v>41</v>
      </c>
      <c r="E22" s="1" t="s">
        <v>2355</v>
      </c>
      <c r="F22" s="1" t="s">
        <v>101</v>
      </c>
      <c r="G22" s="2">
        <v>0</v>
      </c>
      <c r="H22" s="1" t="s">
        <v>122</v>
      </c>
      <c r="I22" s="2">
        <v>0</v>
      </c>
      <c r="J22" s="2">
        <v>0</v>
      </c>
      <c r="K22" s="2">
        <v>0</v>
      </c>
      <c r="L22" s="2">
        <v>51427</v>
      </c>
      <c r="M22" s="2">
        <v>120</v>
      </c>
      <c r="N22" s="2">
        <v>438902</v>
      </c>
      <c r="O22" s="2">
        <v>0</v>
      </c>
      <c r="P22" s="2">
        <v>-17556</v>
      </c>
      <c r="Q22" s="2">
        <v>0</v>
      </c>
      <c r="R22" s="2">
        <v>-17556</v>
      </c>
      <c r="S22" s="2">
        <v>0</v>
      </c>
      <c r="T22" s="2">
        <v>-1250</v>
      </c>
      <c r="U22" s="2">
        <v>0</v>
      </c>
      <c r="V22" s="2">
        <v>-50000</v>
      </c>
      <c r="W22" s="2">
        <v>0</v>
      </c>
      <c r="X22" s="2">
        <v>0</v>
      </c>
      <c r="Y22" s="2">
        <v>0</v>
      </c>
      <c r="Z22" s="2">
        <v>0</v>
      </c>
      <c r="AA22" s="2">
        <v>403967</v>
      </c>
    </row>
    <row r="23" spans="1:27">
      <c r="A23" s="1" t="s">
        <v>100</v>
      </c>
      <c r="B23" s="1" t="s">
        <v>2546</v>
      </c>
      <c r="C23" s="25">
        <v>4860560</v>
      </c>
      <c r="D23" s="1" t="s">
        <v>21</v>
      </c>
      <c r="E23" s="1" t="s">
        <v>2494</v>
      </c>
      <c r="F23" s="1" t="s">
        <v>101</v>
      </c>
      <c r="G23" s="2">
        <v>0</v>
      </c>
      <c r="H23" s="1" t="s">
        <v>122</v>
      </c>
      <c r="I23" s="2">
        <v>0</v>
      </c>
      <c r="J23" s="2">
        <v>0</v>
      </c>
      <c r="K23" s="2">
        <v>0</v>
      </c>
      <c r="L23" s="2">
        <v>51427</v>
      </c>
      <c r="M23" s="2">
        <v>120</v>
      </c>
      <c r="N23" s="2">
        <v>438902</v>
      </c>
      <c r="O23" s="2">
        <v>0</v>
      </c>
      <c r="P23" s="2">
        <v>-17556</v>
      </c>
      <c r="Q23" s="2">
        <v>0</v>
      </c>
      <c r="R23" s="2">
        <v>-17556</v>
      </c>
      <c r="S23" s="2">
        <v>0</v>
      </c>
      <c r="T23" s="2">
        <v>-1250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453967</v>
      </c>
    </row>
    <row r="24" spans="1:27">
      <c r="A24" s="1" t="s">
        <v>100</v>
      </c>
      <c r="B24" s="1" t="s">
        <v>2546</v>
      </c>
      <c r="C24" s="25">
        <v>50931813</v>
      </c>
      <c r="D24" s="1" t="s">
        <v>34</v>
      </c>
      <c r="E24" s="1" t="s">
        <v>2394</v>
      </c>
      <c r="F24" s="1" t="s">
        <v>101</v>
      </c>
      <c r="G24" s="2">
        <v>0</v>
      </c>
      <c r="H24" s="1" t="s">
        <v>122</v>
      </c>
      <c r="I24" s="2">
        <v>0</v>
      </c>
      <c r="J24" s="2">
        <v>0</v>
      </c>
      <c r="K24" s="2">
        <v>0</v>
      </c>
      <c r="L24" s="2">
        <v>51427</v>
      </c>
      <c r="M24" s="2">
        <v>120</v>
      </c>
      <c r="N24" s="2">
        <v>438902</v>
      </c>
      <c r="O24" s="2">
        <v>0</v>
      </c>
      <c r="P24" s="2">
        <v>-17556</v>
      </c>
      <c r="Q24" s="2">
        <v>0</v>
      </c>
      <c r="R24" s="2">
        <v>-17556</v>
      </c>
      <c r="S24" s="2">
        <v>0</v>
      </c>
      <c r="T24" s="2">
        <v>-1250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453967</v>
      </c>
    </row>
    <row r="25" spans="1:27">
      <c r="A25" s="1" t="s">
        <v>100</v>
      </c>
      <c r="B25" s="1" t="s">
        <v>2546</v>
      </c>
      <c r="C25" s="25">
        <v>52492585</v>
      </c>
      <c r="D25" s="1" t="s">
        <v>57</v>
      </c>
      <c r="E25" s="1" t="s">
        <v>974</v>
      </c>
      <c r="F25" s="1" t="s">
        <v>101</v>
      </c>
      <c r="G25" s="2">
        <v>0</v>
      </c>
      <c r="H25" s="1" t="s">
        <v>122</v>
      </c>
      <c r="I25" s="2">
        <v>0</v>
      </c>
      <c r="J25" s="2">
        <v>0</v>
      </c>
      <c r="K25" s="2">
        <v>0</v>
      </c>
      <c r="L25" s="2">
        <v>51427</v>
      </c>
      <c r="M25" s="2">
        <v>120</v>
      </c>
      <c r="N25" s="2">
        <v>438902</v>
      </c>
      <c r="O25" s="2">
        <v>0</v>
      </c>
      <c r="P25" s="2">
        <v>-17556</v>
      </c>
      <c r="Q25" s="2">
        <v>0</v>
      </c>
      <c r="R25" s="2">
        <v>-17556</v>
      </c>
      <c r="S25" s="2">
        <v>0</v>
      </c>
      <c r="T25" s="2">
        <v>-1250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453967</v>
      </c>
    </row>
    <row r="26" spans="1:27">
      <c r="A26" s="1" t="s">
        <v>100</v>
      </c>
      <c r="B26" s="1" t="s">
        <v>2546</v>
      </c>
      <c r="C26" s="25">
        <v>70543141</v>
      </c>
      <c r="D26" s="1" t="s">
        <v>32</v>
      </c>
      <c r="E26" s="1" t="s">
        <v>1717</v>
      </c>
      <c r="F26" s="1" t="s">
        <v>101</v>
      </c>
      <c r="G26" s="2">
        <v>0</v>
      </c>
      <c r="H26" s="1" t="s">
        <v>122</v>
      </c>
      <c r="I26" s="2">
        <v>0</v>
      </c>
      <c r="J26" s="2">
        <v>0</v>
      </c>
      <c r="K26" s="2">
        <v>0</v>
      </c>
      <c r="L26" s="2">
        <v>51427</v>
      </c>
      <c r="M26" s="2">
        <v>120</v>
      </c>
      <c r="N26" s="2">
        <v>438902</v>
      </c>
      <c r="O26" s="2">
        <v>0</v>
      </c>
      <c r="P26" s="2">
        <v>-17556</v>
      </c>
      <c r="Q26" s="2">
        <v>0</v>
      </c>
      <c r="R26" s="2">
        <v>-17556</v>
      </c>
      <c r="S26" s="2">
        <v>0</v>
      </c>
      <c r="T26" s="2">
        <v>-1250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453967</v>
      </c>
    </row>
    <row r="27" spans="1:27">
      <c r="A27" s="1" t="s">
        <v>100</v>
      </c>
      <c r="B27" s="1" t="s">
        <v>2546</v>
      </c>
      <c r="C27" s="25">
        <v>78727221</v>
      </c>
      <c r="D27" s="1" t="s">
        <v>42</v>
      </c>
      <c r="E27" s="1" t="s">
        <v>2497</v>
      </c>
      <c r="F27" s="1" t="s">
        <v>101</v>
      </c>
      <c r="G27" s="2">
        <v>0</v>
      </c>
      <c r="H27" s="1" t="s">
        <v>122</v>
      </c>
      <c r="I27" s="2">
        <v>0</v>
      </c>
      <c r="J27" s="2">
        <v>0</v>
      </c>
      <c r="K27" s="2">
        <v>0</v>
      </c>
      <c r="L27" s="2">
        <v>51427</v>
      </c>
      <c r="M27" s="2">
        <v>120</v>
      </c>
      <c r="N27" s="2">
        <v>438902</v>
      </c>
      <c r="O27" s="2">
        <v>0</v>
      </c>
      <c r="P27" s="2">
        <v>-17556</v>
      </c>
      <c r="Q27" s="2">
        <v>0</v>
      </c>
      <c r="R27" s="2">
        <v>-17556</v>
      </c>
      <c r="S27" s="2">
        <v>0</v>
      </c>
      <c r="T27" s="2">
        <v>-1250</v>
      </c>
      <c r="U27" s="2">
        <v>0</v>
      </c>
      <c r="V27" s="2">
        <v>-25000</v>
      </c>
      <c r="W27" s="2">
        <v>0</v>
      </c>
      <c r="X27" s="2">
        <v>0</v>
      </c>
      <c r="Y27" s="2">
        <v>0</v>
      </c>
      <c r="Z27" s="2">
        <v>0</v>
      </c>
      <c r="AA27" s="2">
        <v>428967</v>
      </c>
    </row>
    <row r="28" spans="1:27">
      <c r="A28" s="1" t="s">
        <v>100</v>
      </c>
      <c r="B28" s="1" t="s">
        <v>2546</v>
      </c>
      <c r="C28" s="25">
        <v>8049795</v>
      </c>
      <c r="D28" s="1" t="s">
        <v>43</v>
      </c>
      <c r="E28" s="1" t="s">
        <v>2277</v>
      </c>
      <c r="F28" s="1" t="s">
        <v>101</v>
      </c>
      <c r="G28" s="2">
        <v>0</v>
      </c>
      <c r="H28" s="1" t="s">
        <v>122</v>
      </c>
      <c r="I28" s="2">
        <v>0</v>
      </c>
      <c r="J28" s="2">
        <v>0</v>
      </c>
      <c r="K28" s="2">
        <v>0</v>
      </c>
      <c r="L28" s="2">
        <v>51427</v>
      </c>
      <c r="M28" s="2">
        <v>120</v>
      </c>
      <c r="N28" s="2">
        <v>438902</v>
      </c>
      <c r="O28" s="2">
        <v>0</v>
      </c>
      <c r="P28" s="2">
        <v>-17556</v>
      </c>
      <c r="Q28" s="2">
        <v>0</v>
      </c>
      <c r="R28" s="2">
        <v>-17556</v>
      </c>
      <c r="S28" s="2">
        <v>0</v>
      </c>
      <c r="T28" s="2">
        <v>-1250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453967</v>
      </c>
    </row>
    <row r="29" spans="1:27">
      <c r="A29" s="1" t="s">
        <v>100</v>
      </c>
      <c r="B29" s="1" t="s">
        <v>2546</v>
      </c>
      <c r="C29" s="25">
        <v>8200567</v>
      </c>
      <c r="D29" s="1" t="s">
        <v>44</v>
      </c>
      <c r="E29" s="1" t="s">
        <v>145</v>
      </c>
      <c r="F29" s="1" t="s">
        <v>101</v>
      </c>
      <c r="G29" s="2">
        <v>0</v>
      </c>
      <c r="H29" s="1" t="s">
        <v>122</v>
      </c>
      <c r="I29" s="2">
        <v>0</v>
      </c>
      <c r="J29" s="2">
        <v>0</v>
      </c>
      <c r="K29" s="2">
        <v>0</v>
      </c>
      <c r="L29" s="2">
        <v>51427</v>
      </c>
      <c r="M29" s="2">
        <v>120</v>
      </c>
      <c r="N29" s="2">
        <v>438902</v>
      </c>
      <c r="O29" s="2">
        <v>0</v>
      </c>
      <c r="P29" s="2">
        <v>-17556</v>
      </c>
      <c r="Q29" s="2">
        <v>0</v>
      </c>
      <c r="R29" s="2">
        <v>-17556</v>
      </c>
      <c r="S29" s="2">
        <v>0</v>
      </c>
      <c r="T29" s="2">
        <v>-1250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453967</v>
      </c>
    </row>
    <row r="30" spans="1:27">
      <c r="A30" s="1" t="s">
        <v>100</v>
      </c>
      <c r="B30" s="1" t="s">
        <v>2546</v>
      </c>
      <c r="C30" s="25">
        <v>8200874</v>
      </c>
      <c r="D30" s="1" t="s">
        <v>45</v>
      </c>
      <c r="E30" s="1" t="s">
        <v>2489</v>
      </c>
      <c r="F30" s="1" t="s">
        <v>101</v>
      </c>
      <c r="G30" s="2">
        <v>0</v>
      </c>
      <c r="H30" s="1" t="s">
        <v>122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-1250</v>
      </c>
      <c r="U30" s="2">
        <v>0</v>
      </c>
      <c r="V30" s="2">
        <v>0</v>
      </c>
      <c r="W30" s="2">
        <v>0</v>
      </c>
      <c r="X30" s="2">
        <v>58520</v>
      </c>
      <c r="Y30" s="2">
        <v>0</v>
      </c>
      <c r="Z30" s="2">
        <v>0</v>
      </c>
      <c r="AA30" s="2">
        <v>57270</v>
      </c>
    </row>
    <row r="31" spans="1:27">
      <c r="A31" s="1" t="s">
        <v>100</v>
      </c>
      <c r="B31" s="1" t="s">
        <v>2546</v>
      </c>
      <c r="C31" s="25">
        <v>8201672</v>
      </c>
      <c r="D31" s="1" t="s">
        <v>22</v>
      </c>
      <c r="E31" s="1" t="s">
        <v>1987</v>
      </c>
      <c r="F31" s="1" t="s">
        <v>101</v>
      </c>
      <c r="G31" s="2">
        <v>0</v>
      </c>
      <c r="H31" s="1" t="s">
        <v>122</v>
      </c>
      <c r="I31" s="2">
        <v>0</v>
      </c>
      <c r="J31" s="2">
        <v>0</v>
      </c>
      <c r="K31" s="2">
        <v>0</v>
      </c>
      <c r="L31" s="2">
        <v>51427</v>
      </c>
      <c r="M31" s="2">
        <v>120</v>
      </c>
      <c r="N31" s="2">
        <v>555620</v>
      </c>
      <c r="O31" s="2">
        <v>0</v>
      </c>
      <c r="P31" s="2">
        <v>-22225</v>
      </c>
      <c r="Q31" s="2">
        <v>0</v>
      </c>
      <c r="R31" s="2">
        <v>-22225</v>
      </c>
      <c r="S31" s="2">
        <v>0</v>
      </c>
      <c r="T31" s="2">
        <v>-1250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561347</v>
      </c>
    </row>
    <row r="32" spans="1:27">
      <c r="A32" s="1" t="s">
        <v>100</v>
      </c>
      <c r="B32" s="1" t="s">
        <v>2546</v>
      </c>
      <c r="C32" s="25">
        <v>8203267</v>
      </c>
      <c r="D32" s="1" t="s">
        <v>2553</v>
      </c>
      <c r="E32" s="1" t="s">
        <v>2554</v>
      </c>
      <c r="F32" s="1" t="s">
        <v>101</v>
      </c>
      <c r="G32" s="2">
        <v>0</v>
      </c>
      <c r="H32" s="1" t="s">
        <v>122</v>
      </c>
      <c r="I32" s="2">
        <v>0</v>
      </c>
      <c r="J32" s="2">
        <v>0</v>
      </c>
      <c r="K32" s="2">
        <v>0</v>
      </c>
      <c r="L32" s="2">
        <v>27428</v>
      </c>
      <c r="M32" s="2">
        <v>64</v>
      </c>
      <c r="N32" s="2">
        <v>234081</v>
      </c>
      <c r="O32" s="2">
        <v>0</v>
      </c>
      <c r="P32" s="2">
        <v>-9363</v>
      </c>
      <c r="Q32" s="2">
        <v>0</v>
      </c>
      <c r="R32" s="2">
        <v>-9363</v>
      </c>
      <c r="S32" s="2">
        <v>0</v>
      </c>
      <c r="T32" s="2">
        <v>-1250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241533</v>
      </c>
    </row>
    <row r="33" spans="1:27">
      <c r="A33" s="1" t="s">
        <v>100</v>
      </c>
      <c r="B33" s="1" t="s">
        <v>2546</v>
      </c>
      <c r="C33" s="25">
        <v>8204940</v>
      </c>
      <c r="D33" s="1" t="s">
        <v>46</v>
      </c>
      <c r="E33" s="1" t="s">
        <v>2378</v>
      </c>
      <c r="F33" s="1" t="s">
        <v>101</v>
      </c>
      <c r="G33" s="2">
        <v>0</v>
      </c>
      <c r="H33" s="1" t="s">
        <v>122</v>
      </c>
      <c r="I33" s="2">
        <v>0</v>
      </c>
      <c r="J33" s="2">
        <v>0</v>
      </c>
      <c r="K33" s="2">
        <v>0</v>
      </c>
      <c r="L33" s="2">
        <v>51427</v>
      </c>
      <c r="M33" s="2">
        <v>120</v>
      </c>
      <c r="N33" s="2">
        <v>438902</v>
      </c>
      <c r="O33" s="2">
        <v>0</v>
      </c>
      <c r="P33" s="2">
        <v>-17556</v>
      </c>
      <c r="Q33" s="2">
        <v>0</v>
      </c>
      <c r="R33" s="2">
        <v>-17556</v>
      </c>
      <c r="S33" s="2">
        <v>0</v>
      </c>
      <c r="T33" s="2">
        <v>-1250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453967</v>
      </c>
    </row>
    <row r="34" spans="1:27">
      <c r="A34" s="1" t="s">
        <v>100</v>
      </c>
      <c r="B34" s="1" t="s">
        <v>2546</v>
      </c>
      <c r="C34" s="25">
        <v>8363603</v>
      </c>
      <c r="D34" s="1" t="s">
        <v>47</v>
      </c>
      <c r="E34" s="1" t="s">
        <v>262</v>
      </c>
      <c r="F34" s="1" t="s">
        <v>101</v>
      </c>
      <c r="G34" s="2">
        <v>0</v>
      </c>
      <c r="H34" s="1" t="s">
        <v>122</v>
      </c>
      <c r="I34" s="2">
        <v>0</v>
      </c>
      <c r="J34" s="2">
        <v>0</v>
      </c>
      <c r="K34" s="2">
        <v>0</v>
      </c>
      <c r="L34" s="2">
        <v>51427</v>
      </c>
      <c r="M34" s="2">
        <v>120</v>
      </c>
      <c r="N34" s="2">
        <v>438902</v>
      </c>
      <c r="O34" s="2">
        <v>0</v>
      </c>
      <c r="P34" s="2">
        <v>-17556</v>
      </c>
      <c r="Q34" s="2">
        <v>0</v>
      </c>
      <c r="R34" s="2">
        <v>-17556</v>
      </c>
      <c r="S34" s="2">
        <v>0</v>
      </c>
      <c r="T34" s="2">
        <v>-1250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453967</v>
      </c>
    </row>
    <row r="35" spans="1:27">
      <c r="A35" s="1" t="s">
        <v>100</v>
      </c>
      <c r="B35" s="1" t="s">
        <v>2546</v>
      </c>
      <c r="C35" s="25">
        <v>92550444</v>
      </c>
      <c r="D35" s="1" t="s">
        <v>23</v>
      </c>
      <c r="E35" s="1" t="s">
        <v>2187</v>
      </c>
      <c r="F35" s="1" t="s">
        <v>101</v>
      </c>
      <c r="G35" s="2">
        <v>0</v>
      </c>
      <c r="H35" s="1" t="s">
        <v>122</v>
      </c>
      <c r="I35" s="2">
        <v>0</v>
      </c>
      <c r="J35" s="2">
        <v>0</v>
      </c>
      <c r="K35" s="2">
        <v>0</v>
      </c>
      <c r="L35" s="2">
        <v>51427</v>
      </c>
      <c r="M35" s="2">
        <v>120</v>
      </c>
      <c r="N35" s="2">
        <v>438902</v>
      </c>
      <c r="O35" s="2">
        <v>0</v>
      </c>
      <c r="P35" s="2">
        <v>-17556</v>
      </c>
      <c r="Q35" s="2">
        <v>0</v>
      </c>
      <c r="R35" s="2">
        <v>-17556</v>
      </c>
      <c r="S35" s="2">
        <v>0</v>
      </c>
      <c r="T35" s="2">
        <v>-1250</v>
      </c>
      <c r="U35" s="2">
        <v>0</v>
      </c>
      <c r="V35" s="2">
        <v>-25000</v>
      </c>
      <c r="W35" s="2">
        <v>0</v>
      </c>
      <c r="X35" s="2">
        <v>0</v>
      </c>
      <c r="Y35" s="2">
        <v>0</v>
      </c>
      <c r="Z35" s="2">
        <v>0</v>
      </c>
      <c r="AA35" s="2">
        <v>428967</v>
      </c>
    </row>
    <row r="36" spans="1:27">
      <c r="A36" s="1" t="s">
        <v>100</v>
      </c>
      <c r="B36" s="1" t="s">
        <v>2546</v>
      </c>
      <c r="C36" s="25">
        <v>98475386</v>
      </c>
      <c r="D36" s="1" t="s">
        <v>31</v>
      </c>
      <c r="E36" s="1" t="s">
        <v>1303</v>
      </c>
      <c r="F36" s="1" t="s">
        <v>101</v>
      </c>
      <c r="G36" s="2">
        <v>0</v>
      </c>
      <c r="H36" s="1" t="s">
        <v>122</v>
      </c>
      <c r="I36" s="2">
        <v>0</v>
      </c>
      <c r="J36" s="2">
        <v>0</v>
      </c>
      <c r="K36" s="2">
        <v>0</v>
      </c>
      <c r="L36" s="2">
        <v>51427</v>
      </c>
      <c r="M36" s="2">
        <v>120</v>
      </c>
      <c r="N36" s="2">
        <v>438902</v>
      </c>
      <c r="O36" s="2">
        <v>0</v>
      </c>
      <c r="P36" s="2">
        <v>-17556</v>
      </c>
      <c r="Q36" s="2">
        <v>0</v>
      </c>
      <c r="R36" s="2">
        <v>-17556</v>
      </c>
      <c r="S36" s="2">
        <v>0</v>
      </c>
      <c r="T36" s="2">
        <v>-1250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453967</v>
      </c>
    </row>
    <row r="37" spans="1:27">
      <c r="A37" s="1" t="s">
        <v>100</v>
      </c>
      <c r="B37" s="1" t="s">
        <v>2546</v>
      </c>
      <c r="C37" s="25">
        <v>98475758</v>
      </c>
      <c r="D37" s="1" t="s">
        <v>51</v>
      </c>
      <c r="E37" s="1" t="s">
        <v>1040</v>
      </c>
      <c r="F37" s="1" t="s">
        <v>101</v>
      </c>
      <c r="G37" s="2">
        <v>0</v>
      </c>
      <c r="H37" s="1" t="s">
        <v>122</v>
      </c>
      <c r="I37" s="2">
        <v>0</v>
      </c>
      <c r="J37" s="2">
        <v>0</v>
      </c>
      <c r="K37" s="2">
        <v>0</v>
      </c>
      <c r="L37" s="2">
        <v>51427</v>
      </c>
      <c r="M37" s="2">
        <v>120</v>
      </c>
      <c r="N37" s="2">
        <v>438902</v>
      </c>
      <c r="O37" s="2">
        <v>0</v>
      </c>
      <c r="P37" s="2">
        <v>-17556</v>
      </c>
      <c r="Q37" s="2">
        <v>0</v>
      </c>
      <c r="R37" s="2">
        <v>-17556</v>
      </c>
      <c r="S37" s="2">
        <v>0</v>
      </c>
      <c r="T37" s="2">
        <v>-1250</v>
      </c>
      <c r="U37" s="2">
        <v>0</v>
      </c>
      <c r="V37" s="2">
        <v>-25000</v>
      </c>
      <c r="W37" s="2">
        <v>0</v>
      </c>
      <c r="X37" s="2">
        <v>0</v>
      </c>
      <c r="Y37" s="2">
        <v>0</v>
      </c>
      <c r="Z37" s="2">
        <v>0</v>
      </c>
      <c r="AA37" s="2">
        <v>428967</v>
      </c>
    </row>
    <row r="38" spans="1:27">
      <c r="A38" s="1"/>
      <c r="B38" s="1"/>
      <c r="C38" s="1"/>
      <c r="D38" s="1"/>
      <c r="E38" s="1"/>
      <c r="F38" s="1"/>
      <c r="G38" s="2"/>
      <c r="H38" s="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Y38"/>
  <sheetViews>
    <sheetView topLeftCell="G1" workbookViewId="0">
      <selection activeCell="N2" sqref="N2:N37"/>
    </sheetView>
  </sheetViews>
  <sheetFormatPr baseColWidth="10" defaultRowHeight="12.75"/>
  <cols>
    <col min="1" max="1" width="11.7109375" style="26" bestFit="1" customWidth="1"/>
    <col min="2" max="2" width="30.140625" style="26" bestFit="1" customWidth="1"/>
    <col min="3" max="3" width="15.28515625" style="26" bestFit="1" customWidth="1"/>
    <col min="4" max="4" width="40.140625" style="26" bestFit="1" customWidth="1"/>
    <col min="5" max="5" width="10.85546875" style="26" bestFit="1" customWidth="1"/>
    <col min="6" max="6" width="12" style="26" bestFit="1" customWidth="1"/>
    <col min="7" max="7" width="13.140625" style="27" bestFit="1" customWidth="1"/>
    <col min="8" max="8" width="22.7109375" style="26" bestFit="1" customWidth="1"/>
    <col min="9" max="9" width="16.28515625" style="27" bestFit="1" customWidth="1"/>
    <col min="10" max="10" width="17.140625" style="27" bestFit="1" customWidth="1"/>
    <col min="11" max="11" width="5.28515625" style="27" bestFit="1" customWidth="1"/>
    <col min="12" max="12" width="9.140625" style="27" bestFit="1" customWidth="1"/>
    <col min="13" max="13" width="6.5703125" style="27" bestFit="1" customWidth="1"/>
    <col min="14" max="14" width="10.140625" style="27" bestFit="1" customWidth="1"/>
    <col min="15" max="15" width="5.28515625" style="27" bestFit="1" customWidth="1"/>
    <col min="16" max="16" width="9.85546875" style="27" bestFit="1" customWidth="1"/>
    <col min="17" max="17" width="5.28515625" style="27" bestFit="1" customWidth="1"/>
    <col min="18" max="18" width="9.85546875" style="27" bestFit="1" customWidth="1"/>
    <col min="19" max="19" width="5.28515625" style="27" bestFit="1" customWidth="1"/>
    <col min="20" max="20" width="9.7109375" style="27" bestFit="1" customWidth="1"/>
    <col min="21" max="21" width="5.28515625" style="27" bestFit="1" customWidth="1"/>
    <col min="22" max="22" width="10.85546875" style="27" bestFit="1" customWidth="1"/>
    <col min="23" max="23" width="10.140625" style="27" bestFit="1" customWidth="1"/>
  </cols>
  <sheetData>
    <row r="1" spans="1:25" ht="15">
      <c r="A1" s="15" t="s">
        <v>64</v>
      </c>
      <c r="B1" s="15" t="s">
        <v>2535</v>
      </c>
      <c r="C1" s="15" t="s">
        <v>66</v>
      </c>
      <c r="D1" s="15" t="s">
        <v>0</v>
      </c>
      <c r="E1" s="15" t="s">
        <v>91</v>
      </c>
      <c r="F1" s="15" t="s">
        <v>65</v>
      </c>
      <c r="G1" s="16" t="s">
        <v>71</v>
      </c>
      <c r="H1" s="15" t="s">
        <v>72</v>
      </c>
      <c r="I1" s="16" t="s">
        <v>94</v>
      </c>
      <c r="J1" s="16" t="s">
        <v>95</v>
      </c>
      <c r="K1" s="16" t="s">
        <v>2536</v>
      </c>
      <c r="L1" s="16" t="s">
        <v>2537</v>
      </c>
      <c r="M1" s="16" t="s">
        <v>2538</v>
      </c>
      <c r="N1" s="16" t="s">
        <v>2539</v>
      </c>
      <c r="O1" s="16" t="s">
        <v>2540</v>
      </c>
      <c r="P1" s="16" t="s">
        <v>2541</v>
      </c>
      <c r="Q1" s="16" t="s">
        <v>2542</v>
      </c>
      <c r="R1" s="16" t="s">
        <v>2543</v>
      </c>
      <c r="S1" s="16" t="s">
        <v>2544</v>
      </c>
      <c r="T1" s="16" t="s">
        <v>2545</v>
      </c>
      <c r="U1" s="16" t="s">
        <v>2549</v>
      </c>
      <c r="V1" s="16" t="s">
        <v>2550</v>
      </c>
      <c r="W1" s="16" t="s">
        <v>2547</v>
      </c>
      <c r="X1" s="16" t="s">
        <v>2548</v>
      </c>
      <c r="Y1" s="16" t="s">
        <v>3</v>
      </c>
    </row>
    <row r="2" spans="1:25">
      <c r="A2" s="1" t="s">
        <v>100</v>
      </c>
      <c r="B2" s="1" t="s">
        <v>2546</v>
      </c>
      <c r="C2" s="25">
        <v>1002491842</v>
      </c>
      <c r="D2" s="1" t="s">
        <v>16</v>
      </c>
      <c r="E2" s="1" t="s">
        <v>1568</v>
      </c>
      <c r="F2" s="1" t="s">
        <v>101</v>
      </c>
      <c r="G2" s="2">
        <v>2</v>
      </c>
      <c r="H2" s="1" t="s">
        <v>28</v>
      </c>
      <c r="I2" s="2">
        <v>0</v>
      </c>
      <c r="J2" s="2">
        <v>0</v>
      </c>
      <c r="K2" s="2">
        <v>0</v>
      </c>
      <c r="L2" s="2">
        <v>51427</v>
      </c>
      <c r="M2" s="2">
        <v>120</v>
      </c>
      <c r="N2" s="2">
        <v>438902</v>
      </c>
      <c r="O2" s="2">
        <v>0</v>
      </c>
      <c r="P2" s="2">
        <v>-17556</v>
      </c>
      <c r="Q2" s="2">
        <v>0</v>
      </c>
      <c r="R2" s="2">
        <v>-17556</v>
      </c>
      <c r="S2" s="2">
        <v>0</v>
      </c>
      <c r="T2" s="2">
        <v>-1250</v>
      </c>
      <c r="U2" s="2">
        <v>0</v>
      </c>
      <c r="V2" s="2">
        <v>0</v>
      </c>
      <c r="W2" s="2">
        <v>0</v>
      </c>
      <c r="X2" s="2">
        <v>0</v>
      </c>
      <c r="Y2" s="2">
        <v>453967</v>
      </c>
    </row>
    <row r="3" spans="1:25">
      <c r="A3" s="1" t="s">
        <v>100</v>
      </c>
      <c r="B3" s="1" t="s">
        <v>2546</v>
      </c>
      <c r="C3" s="25">
        <v>1007309143</v>
      </c>
      <c r="D3" s="1" t="s">
        <v>53</v>
      </c>
      <c r="E3" s="1" t="s">
        <v>1121</v>
      </c>
      <c r="F3" s="1" t="s">
        <v>101</v>
      </c>
      <c r="G3" s="2">
        <v>2</v>
      </c>
      <c r="H3" s="1" t="s">
        <v>28</v>
      </c>
      <c r="I3" s="2">
        <v>0</v>
      </c>
      <c r="J3" s="2">
        <v>0</v>
      </c>
      <c r="K3" s="2">
        <v>0</v>
      </c>
      <c r="L3" s="2">
        <v>51427</v>
      </c>
      <c r="M3" s="2">
        <v>120</v>
      </c>
      <c r="N3" s="2">
        <v>438902</v>
      </c>
      <c r="O3" s="2">
        <v>0</v>
      </c>
      <c r="P3" s="2">
        <v>-17556</v>
      </c>
      <c r="Q3" s="2">
        <v>0</v>
      </c>
      <c r="R3" s="2">
        <v>-17556</v>
      </c>
      <c r="S3" s="2">
        <v>0</v>
      </c>
      <c r="T3" s="2">
        <v>-1250</v>
      </c>
      <c r="U3" s="2">
        <v>0</v>
      </c>
      <c r="V3" s="2">
        <v>0</v>
      </c>
      <c r="W3" s="2">
        <v>0</v>
      </c>
      <c r="X3" s="2">
        <v>0</v>
      </c>
      <c r="Y3" s="2">
        <v>453967</v>
      </c>
    </row>
    <row r="4" spans="1:25">
      <c r="A4" s="1" t="s">
        <v>100</v>
      </c>
      <c r="B4" s="1" t="s">
        <v>2546</v>
      </c>
      <c r="C4" s="25">
        <v>1007339049</v>
      </c>
      <c r="D4" s="1" t="s">
        <v>58</v>
      </c>
      <c r="E4" s="1" t="s">
        <v>1590</v>
      </c>
      <c r="F4" s="1" t="s">
        <v>101</v>
      </c>
      <c r="G4" s="2">
        <v>36</v>
      </c>
      <c r="H4" s="1" t="s">
        <v>29</v>
      </c>
      <c r="I4" s="2">
        <v>0</v>
      </c>
      <c r="J4" s="2">
        <v>0</v>
      </c>
      <c r="K4" s="2">
        <v>0</v>
      </c>
      <c r="L4" s="2">
        <v>51427</v>
      </c>
      <c r="M4" s="2">
        <v>120</v>
      </c>
      <c r="N4" s="2">
        <v>605801</v>
      </c>
      <c r="O4" s="2">
        <v>0</v>
      </c>
      <c r="P4" s="2">
        <v>-24232</v>
      </c>
      <c r="Q4" s="2">
        <v>0</v>
      </c>
      <c r="R4" s="2">
        <v>-24232</v>
      </c>
      <c r="S4" s="2">
        <v>0</v>
      </c>
      <c r="T4" s="2">
        <v>-1250</v>
      </c>
      <c r="U4" s="2">
        <v>0</v>
      </c>
      <c r="V4" s="2">
        <v>-25000</v>
      </c>
      <c r="W4" s="2">
        <v>0</v>
      </c>
      <c r="X4" s="2">
        <v>0</v>
      </c>
      <c r="Y4" s="2">
        <v>582514</v>
      </c>
    </row>
    <row r="5" spans="1:25">
      <c r="A5" s="1" t="s">
        <v>100</v>
      </c>
      <c r="B5" s="1" t="s">
        <v>2546</v>
      </c>
      <c r="C5" s="25">
        <v>1007425562</v>
      </c>
      <c r="D5" s="1" t="s">
        <v>2523</v>
      </c>
      <c r="E5" s="1" t="s">
        <v>2534</v>
      </c>
      <c r="F5" s="1" t="s">
        <v>101</v>
      </c>
      <c r="G5" s="2">
        <v>2</v>
      </c>
      <c r="H5" s="1" t="s">
        <v>28</v>
      </c>
      <c r="I5" s="2">
        <v>0</v>
      </c>
      <c r="J5" s="2">
        <v>0</v>
      </c>
      <c r="K5" s="2">
        <v>0</v>
      </c>
      <c r="L5" s="2">
        <v>51427</v>
      </c>
      <c r="M5" s="2">
        <v>120</v>
      </c>
      <c r="N5" s="2">
        <v>438902</v>
      </c>
      <c r="O5" s="2">
        <v>0</v>
      </c>
      <c r="P5" s="2">
        <v>-17556</v>
      </c>
      <c r="Q5" s="2">
        <v>0</v>
      </c>
      <c r="R5" s="2">
        <v>-17556</v>
      </c>
      <c r="S5" s="2">
        <v>0</v>
      </c>
      <c r="T5" s="2">
        <v>-1250</v>
      </c>
      <c r="U5" s="2">
        <v>0</v>
      </c>
      <c r="V5" s="2">
        <v>0</v>
      </c>
      <c r="W5" s="2">
        <v>0</v>
      </c>
      <c r="X5" s="2">
        <v>0</v>
      </c>
      <c r="Y5" s="2">
        <v>453967</v>
      </c>
    </row>
    <row r="6" spans="1:25">
      <c r="A6" s="1" t="s">
        <v>100</v>
      </c>
      <c r="B6" s="1" t="s">
        <v>2546</v>
      </c>
      <c r="C6" s="25">
        <v>1040491350</v>
      </c>
      <c r="D6" s="1" t="s">
        <v>36</v>
      </c>
      <c r="E6" s="1" t="s">
        <v>646</v>
      </c>
      <c r="F6" s="1" t="s">
        <v>101</v>
      </c>
      <c r="G6" s="2">
        <v>36</v>
      </c>
      <c r="H6" s="1" t="s">
        <v>29</v>
      </c>
      <c r="I6" s="2">
        <v>0</v>
      </c>
      <c r="J6" s="2">
        <v>0</v>
      </c>
      <c r="K6" s="2">
        <v>0</v>
      </c>
      <c r="L6" s="2">
        <v>51427</v>
      </c>
      <c r="M6" s="2">
        <v>120</v>
      </c>
      <c r="N6" s="2">
        <v>438902</v>
      </c>
      <c r="O6" s="2">
        <v>0</v>
      </c>
      <c r="P6" s="2">
        <v>-17556</v>
      </c>
      <c r="Q6" s="2">
        <v>0</v>
      </c>
      <c r="R6" s="2">
        <v>-17556</v>
      </c>
      <c r="S6" s="2">
        <v>0</v>
      </c>
      <c r="T6" s="2">
        <v>-1250</v>
      </c>
      <c r="U6" s="2">
        <v>0</v>
      </c>
      <c r="V6" s="2">
        <v>0</v>
      </c>
      <c r="W6" s="2">
        <v>0</v>
      </c>
      <c r="X6" s="2">
        <v>0</v>
      </c>
      <c r="Y6" s="2">
        <v>453967</v>
      </c>
    </row>
    <row r="7" spans="1:25">
      <c r="A7" s="1" t="s">
        <v>100</v>
      </c>
      <c r="B7" s="1" t="s">
        <v>2546</v>
      </c>
      <c r="C7" s="25">
        <v>1040497273</v>
      </c>
      <c r="D7" s="1" t="s">
        <v>63</v>
      </c>
      <c r="E7" s="1" t="s">
        <v>494</v>
      </c>
      <c r="F7" s="1" t="s">
        <v>101</v>
      </c>
      <c r="G7" s="2">
        <v>2</v>
      </c>
      <c r="H7" s="1" t="s">
        <v>28</v>
      </c>
      <c r="I7" s="2">
        <v>0</v>
      </c>
      <c r="J7" s="2">
        <v>0</v>
      </c>
      <c r="K7" s="2">
        <v>0</v>
      </c>
      <c r="L7" s="2">
        <v>51427</v>
      </c>
      <c r="M7" s="2">
        <v>120</v>
      </c>
      <c r="N7" s="2">
        <v>500000</v>
      </c>
      <c r="O7" s="2">
        <v>0</v>
      </c>
      <c r="P7" s="2">
        <v>-20000</v>
      </c>
      <c r="Q7" s="2">
        <v>0</v>
      </c>
      <c r="R7" s="2">
        <v>-20000</v>
      </c>
      <c r="S7" s="2">
        <v>0</v>
      </c>
      <c r="T7" s="2">
        <v>-1250</v>
      </c>
      <c r="U7" s="2">
        <v>0</v>
      </c>
      <c r="V7" s="2">
        <v>0</v>
      </c>
      <c r="W7" s="2">
        <v>0</v>
      </c>
      <c r="X7" s="2">
        <v>0</v>
      </c>
      <c r="Y7" s="2">
        <v>510177</v>
      </c>
    </row>
    <row r="8" spans="1:25">
      <c r="A8" s="1" t="s">
        <v>100</v>
      </c>
      <c r="B8" s="1" t="s">
        <v>2546</v>
      </c>
      <c r="C8" s="25">
        <v>1040503273</v>
      </c>
      <c r="D8" s="1" t="s">
        <v>38</v>
      </c>
      <c r="E8" s="1" t="s">
        <v>1032</v>
      </c>
      <c r="F8" s="1" t="s">
        <v>101</v>
      </c>
      <c r="G8" s="2">
        <v>38</v>
      </c>
      <c r="H8" s="1" t="s">
        <v>30</v>
      </c>
      <c r="I8" s="2">
        <v>0</v>
      </c>
      <c r="J8" s="2">
        <v>0</v>
      </c>
      <c r="K8" s="2">
        <v>0</v>
      </c>
      <c r="L8" s="2">
        <v>51427</v>
      </c>
      <c r="M8" s="2">
        <v>120</v>
      </c>
      <c r="N8" s="2">
        <v>763911</v>
      </c>
      <c r="O8" s="2">
        <v>0</v>
      </c>
      <c r="P8" s="2">
        <v>-30556</v>
      </c>
      <c r="Q8" s="2">
        <v>0</v>
      </c>
      <c r="R8" s="2">
        <v>-30556</v>
      </c>
      <c r="S8" s="2">
        <v>0</v>
      </c>
      <c r="T8" s="2">
        <v>-1250</v>
      </c>
      <c r="U8" s="2">
        <v>0</v>
      </c>
      <c r="V8" s="2">
        <v>-25000</v>
      </c>
      <c r="W8" s="2">
        <v>0</v>
      </c>
      <c r="X8" s="2">
        <v>0</v>
      </c>
      <c r="Y8" s="2">
        <v>727976</v>
      </c>
    </row>
    <row r="9" spans="1:25">
      <c r="A9" s="1" t="s">
        <v>100</v>
      </c>
      <c r="B9" s="1" t="s">
        <v>2546</v>
      </c>
      <c r="C9" s="25">
        <v>1040506668</v>
      </c>
      <c r="D9" s="1" t="s">
        <v>2524</v>
      </c>
      <c r="E9" s="1" t="s">
        <v>2530</v>
      </c>
      <c r="F9" s="1" t="s">
        <v>101</v>
      </c>
      <c r="G9" s="2">
        <v>33</v>
      </c>
      <c r="H9" s="1" t="s">
        <v>2558</v>
      </c>
      <c r="I9" s="2">
        <v>0</v>
      </c>
      <c r="J9" s="2">
        <v>0</v>
      </c>
      <c r="K9" s="2">
        <v>0</v>
      </c>
      <c r="L9" s="2">
        <v>51427</v>
      </c>
      <c r="M9" s="2">
        <v>120</v>
      </c>
      <c r="N9" s="2">
        <v>750000</v>
      </c>
      <c r="O9" s="2">
        <v>0</v>
      </c>
      <c r="P9" s="2">
        <v>-30000</v>
      </c>
      <c r="Q9" s="2">
        <v>0</v>
      </c>
      <c r="R9" s="2">
        <v>-30000</v>
      </c>
      <c r="S9" s="2">
        <v>0</v>
      </c>
      <c r="T9" s="2">
        <v>-1250</v>
      </c>
      <c r="U9" s="2">
        <v>0</v>
      </c>
      <c r="V9" s="2">
        <v>0</v>
      </c>
      <c r="W9" s="2">
        <v>0</v>
      </c>
      <c r="X9" s="2">
        <v>0</v>
      </c>
      <c r="Y9" s="2">
        <v>740177</v>
      </c>
    </row>
    <row r="10" spans="1:25">
      <c r="A10" s="1" t="s">
        <v>100</v>
      </c>
      <c r="B10" s="1" t="s">
        <v>2546</v>
      </c>
      <c r="C10" s="25">
        <v>1040518009</v>
      </c>
      <c r="D10" s="1" t="s">
        <v>59</v>
      </c>
      <c r="E10" s="1" t="s">
        <v>162</v>
      </c>
      <c r="F10" s="1" t="s">
        <v>101</v>
      </c>
      <c r="G10" s="2">
        <v>2</v>
      </c>
      <c r="H10" s="1" t="s">
        <v>28</v>
      </c>
      <c r="I10" s="2">
        <v>0</v>
      </c>
      <c r="J10" s="2">
        <v>0</v>
      </c>
      <c r="K10" s="2">
        <v>0</v>
      </c>
      <c r="L10" s="2">
        <v>51427</v>
      </c>
      <c r="M10" s="2">
        <v>120</v>
      </c>
      <c r="N10" s="2">
        <v>438902</v>
      </c>
      <c r="O10" s="2">
        <v>0</v>
      </c>
      <c r="P10" s="2">
        <v>-17556</v>
      </c>
      <c r="Q10" s="2">
        <v>0</v>
      </c>
      <c r="R10" s="2">
        <v>-17556</v>
      </c>
      <c r="S10" s="2">
        <v>0</v>
      </c>
      <c r="T10" s="2">
        <v>-1250</v>
      </c>
      <c r="U10" s="2">
        <v>0</v>
      </c>
      <c r="V10" s="2">
        <v>0</v>
      </c>
      <c r="W10" s="2">
        <v>0</v>
      </c>
      <c r="X10" s="2">
        <v>0</v>
      </c>
      <c r="Y10" s="2">
        <v>453967</v>
      </c>
    </row>
    <row r="11" spans="1:25">
      <c r="A11" s="1" t="s">
        <v>100</v>
      </c>
      <c r="B11" s="1" t="s">
        <v>2546</v>
      </c>
      <c r="C11" s="25">
        <v>10881232</v>
      </c>
      <c r="D11" s="1" t="s">
        <v>39</v>
      </c>
      <c r="E11" s="1" t="s">
        <v>1508</v>
      </c>
      <c r="F11" s="1" t="s">
        <v>101</v>
      </c>
      <c r="G11" s="2">
        <v>36</v>
      </c>
      <c r="H11" s="1" t="s">
        <v>29</v>
      </c>
      <c r="I11" s="2">
        <v>0</v>
      </c>
      <c r="J11" s="2">
        <v>0</v>
      </c>
      <c r="K11" s="2">
        <v>0</v>
      </c>
      <c r="L11" s="2">
        <v>51427</v>
      </c>
      <c r="M11" s="2">
        <v>120</v>
      </c>
      <c r="N11" s="2">
        <v>438902</v>
      </c>
      <c r="O11" s="2">
        <v>0</v>
      </c>
      <c r="P11" s="2">
        <v>-17556</v>
      </c>
      <c r="Q11" s="2">
        <v>0</v>
      </c>
      <c r="R11" s="2">
        <v>-17556</v>
      </c>
      <c r="S11" s="2">
        <v>0</v>
      </c>
      <c r="T11" s="2">
        <v>-1250</v>
      </c>
      <c r="U11" s="2">
        <v>0</v>
      </c>
      <c r="V11" s="2">
        <v>0</v>
      </c>
      <c r="W11" s="2">
        <v>0</v>
      </c>
      <c r="X11" s="2">
        <v>0</v>
      </c>
      <c r="Y11" s="2">
        <v>453967</v>
      </c>
    </row>
    <row r="12" spans="1:25">
      <c r="A12" s="1" t="s">
        <v>100</v>
      </c>
      <c r="B12" s="1" t="s">
        <v>2546</v>
      </c>
      <c r="C12" s="25">
        <v>1101385168</v>
      </c>
      <c r="D12" s="1" t="s">
        <v>40</v>
      </c>
      <c r="E12" s="1" t="s">
        <v>2090</v>
      </c>
      <c r="F12" s="1" t="s">
        <v>101</v>
      </c>
      <c r="G12" s="2">
        <v>36</v>
      </c>
      <c r="H12" s="1" t="s">
        <v>29</v>
      </c>
      <c r="I12" s="2">
        <v>0</v>
      </c>
      <c r="J12" s="2">
        <v>0</v>
      </c>
      <c r="K12" s="2">
        <v>0</v>
      </c>
      <c r="L12" s="2">
        <v>51427</v>
      </c>
      <c r="M12" s="2">
        <v>120</v>
      </c>
      <c r="N12" s="2">
        <v>438902</v>
      </c>
      <c r="O12" s="2">
        <v>0</v>
      </c>
      <c r="P12" s="2">
        <v>-17556</v>
      </c>
      <c r="Q12" s="2">
        <v>0</v>
      </c>
      <c r="R12" s="2">
        <v>-17556</v>
      </c>
      <c r="S12" s="2">
        <v>0</v>
      </c>
      <c r="T12" s="2">
        <v>-1250</v>
      </c>
      <c r="U12" s="2">
        <v>0</v>
      </c>
      <c r="V12" s="2">
        <v>-25000</v>
      </c>
      <c r="W12" s="2">
        <v>0</v>
      </c>
      <c r="X12" s="2">
        <v>0</v>
      </c>
      <c r="Y12" s="2">
        <v>428967</v>
      </c>
    </row>
    <row r="13" spans="1:25">
      <c r="A13" s="1" t="s">
        <v>100</v>
      </c>
      <c r="B13" s="1" t="s">
        <v>2546</v>
      </c>
      <c r="C13" s="25">
        <v>1193466596</v>
      </c>
      <c r="D13" s="1" t="s">
        <v>60</v>
      </c>
      <c r="E13" s="1" t="s">
        <v>2389</v>
      </c>
      <c r="F13" s="1" t="s">
        <v>101</v>
      </c>
      <c r="G13" s="2">
        <v>35</v>
      </c>
      <c r="H13" s="1" t="s">
        <v>33</v>
      </c>
      <c r="I13" s="2">
        <v>0</v>
      </c>
      <c r="J13" s="2">
        <v>0</v>
      </c>
      <c r="K13" s="2">
        <v>0</v>
      </c>
      <c r="L13" s="2">
        <v>51427</v>
      </c>
      <c r="M13" s="2">
        <v>120</v>
      </c>
      <c r="N13" s="2">
        <v>605801</v>
      </c>
      <c r="O13" s="2">
        <v>0</v>
      </c>
      <c r="P13" s="2">
        <v>-24232</v>
      </c>
      <c r="Q13" s="2">
        <v>0</v>
      </c>
      <c r="R13" s="2">
        <v>-24232</v>
      </c>
      <c r="S13" s="2">
        <v>0</v>
      </c>
      <c r="T13" s="2">
        <v>-1250</v>
      </c>
      <c r="U13" s="2">
        <v>0</v>
      </c>
      <c r="V13" s="2">
        <v>0</v>
      </c>
      <c r="W13" s="2">
        <v>0</v>
      </c>
      <c r="X13" s="2">
        <v>0</v>
      </c>
      <c r="Y13" s="2">
        <v>607514</v>
      </c>
    </row>
    <row r="14" spans="1:25">
      <c r="A14" s="1" t="s">
        <v>100</v>
      </c>
      <c r="B14" s="1" t="s">
        <v>2546</v>
      </c>
      <c r="C14" s="25">
        <v>23197733</v>
      </c>
      <c r="D14" s="1" t="s">
        <v>17</v>
      </c>
      <c r="E14" s="1" t="s">
        <v>1173</v>
      </c>
      <c r="F14" s="1" t="s">
        <v>101</v>
      </c>
      <c r="G14" s="2">
        <v>2</v>
      </c>
      <c r="H14" s="1" t="s">
        <v>28</v>
      </c>
      <c r="I14" s="2">
        <v>0</v>
      </c>
      <c r="J14" s="2">
        <v>0</v>
      </c>
      <c r="K14" s="2">
        <v>0</v>
      </c>
      <c r="L14" s="2">
        <v>51427</v>
      </c>
      <c r="M14" s="2">
        <v>120</v>
      </c>
      <c r="N14" s="2">
        <v>438902</v>
      </c>
      <c r="O14" s="2">
        <v>0</v>
      </c>
      <c r="P14" s="2">
        <v>-17556</v>
      </c>
      <c r="Q14" s="2">
        <v>0</v>
      </c>
      <c r="R14" s="2">
        <v>-17556</v>
      </c>
      <c r="S14" s="2">
        <v>0</v>
      </c>
      <c r="T14" s="2">
        <v>-1250</v>
      </c>
      <c r="U14" s="2">
        <v>0</v>
      </c>
      <c r="V14" s="2">
        <v>0</v>
      </c>
      <c r="W14" s="2">
        <v>0</v>
      </c>
      <c r="X14" s="2">
        <v>0</v>
      </c>
      <c r="Y14" s="2">
        <v>453967</v>
      </c>
    </row>
    <row r="15" spans="1:25">
      <c r="A15" s="1" t="s">
        <v>100</v>
      </c>
      <c r="B15" s="1" t="s">
        <v>2546</v>
      </c>
      <c r="C15" s="25">
        <v>26036830</v>
      </c>
      <c r="D15" s="1" t="s">
        <v>54</v>
      </c>
      <c r="E15" s="1" t="s">
        <v>946</v>
      </c>
      <c r="F15" s="1" t="s">
        <v>101</v>
      </c>
      <c r="G15" s="2">
        <v>2</v>
      </c>
      <c r="H15" s="1" t="s">
        <v>28</v>
      </c>
      <c r="I15" s="2">
        <v>0</v>
      </c>
      <c r="J15" s="2">
        <v>0</v>
      </c>
      <c r="K15" s="2">
        <v>0</v>
      </c>
      <c r="L15" s="2">
        <v>51427</v>
      </c>
      <c r="M15" s="2">
        <v>120</v>
      </c>
      <c r="N15" s="2">
        <v>438902</v>
      </c>
      <c r="O15" s="2">
        <v>0</v>
      </c>
      <c r="P15" s="2">
        <v>-17556</v>
      </c>
      <c r="Q15" s="2">
        <v>0</v>
      </c>
      <c r="R15" s="2">
        <v>-17556</v>
      </c>
      <c r="S15" s="2">
        <v>0</v>
      </c>
      <c r="T15" s="2">
        <v>-1250</v>
      </c>
      <c r="U15" s="2">
        <v>0</v>
      </c>
      <c r="V15" s="2">
        <v>0</v>
      </c>
      <c r="W15" s="2">
        <v>0</v>
      </c>
      <c r="X15" s="2">
        <v>0</v>
      </c>
      <c r="Y15" s="2">
        <v>453967</v>
      </c>
    </row>
    <row r="16" spans="1:25">
      <c r="A16" s="1" t="s">
        <v>100</v>
      </c>
      <c r="B16" s="1" t="s">
        <v>2546</v>
      </c>
      <c r="C16" s="25">
        <v>3958191</v>
      </c>
      <c r="D16" s="1" t="s">
        <v>52</v>
      </c>
      <c r="E16" s="1" t="s">
        <v>1720</v>
      </c>
      <c r="F16" s="1" t="s">
        <v>101</v>
      </c>
      <c r="G16" s="2">
        <v>39</v>
      </c>
      <c r="H16" s="1" t="s">
        <v>2559</v>
      </c>
      <c r="I16" s="2">
        <v>0</v>
      </c>
      <c r="J16" s="2">
        <v>0</v>
      </c>
      <c r="K16" s="2">
        <v>0</v>
      </c>
      <c r="L16" s="2">
        <v>51427</v>
      </c>
      <c r="M16" s="2">
        <v>120</v>
      </c>
      <c r="N16" s="2">
        <v>795000</v>
      </c>
      <c r="O16" s="2">
        <v>0</v>
      </c>
      <c r="P16" s="2">
        <v>-31800</v>
      </c>
      <c r="Q16" s="2">
        <v>0</v>
      </c>
      <c r="R16" s="2">
        <v>0</v>
      </c>
      <c r="S16" s="2">
        <v>0</v>
      </c>
      <c r="T16" s="2">
        <v>-1250</v>
      </c>
      <c r="U16" s="2">
        <v>0</v>
      </c>
      <c r="V16" s="2">
        <v>0</v>
      </c>
      <c r="W16" s="2">
        <v>0</v>
      </c>
      <c r="X16" s="2">
        <v>-179750</v>
      </c>
      <c r="Y16" s="2">
        <v>633627</v>
      </c>
    </row>
    <row r="17" spans="1:25">
      <c r="A17" s="1" t="s">
        <v>100</v>
      </c>
      <c r="B17" s="1" t="s">
        <v>2546</v>
      </c>
      <c r="C17" s="25">
        <v>42750552</v>
      </c>
      <c r="D17" s="1" t="s">
        <v>18</v>
      </c>
      <c r="E17" s="1" t="s">
        <v>2358</v>
      </c>
      <c r="F17" s="1" t="s">
        <v>101</v>
      </c>
      <c r="G17" s="2">
        <v>2</v>
      </c>
      <c r="H17" s="1" t="s">
        <v>28</v>
      </c>
      <c r="I17" s="2">
        <v>0</v>
      </c>
      <c r="J17" s="2">
        <v>0</v>
      </c>
      <c r="K17" s="2">
        <v>0</v>
      </c>
      <c r="L17" s="2">
        <v>51427</v>
      </c>
      <c r="M17" s="2">
        <v>120</v>
      </c>
      <c r="N17" s="2">
        <v>438902</v>
      </c>
      <c r="O17" s="2">
        <v>0</v>
      </c>
      <c r="P17" s="2">
        <v>-17556</v>
      </c>
      <c r="Q17" s="2">
        <v>0</v>
      </c>
      <c r="R17" s="2">
        <v>-17556</v>
      </c>
      <c r="S17" s="2">
        <v>0</v>
      </c>
      <c r="T17" s="2">
        <v>-1250</v>
      </c>
      <c r="U17" s="2">
        <v>0</v>
      </c>
      <c r="V17" s="2">
        <v>0</v>
      </c>
      <c r="W17" s="2">
        <v>0</v>
      </c>
      <c r="X17" s="2">
        <v>0</v>
      </c>
      <c r="Y17" s="2">
        <v>453967</v>
      </c>
    </row>
    <row r="18" spans="1:25">
      <c r="A18" s="1" t="s">
        <v>100</v>
      </c>
      <c r="B18" s="1" t="s">
        <v>2546</v>
      </c>
      <c r="C18" s="25">
        <v>43267969</v>
      </c>
      <c r="D18" s="1" t="s">
        <v>55</v>
      </c>
      <c r="E18" s="1" t="s">
        <v>380</v>
      </c>
      <c r="F18" s="1" t="s">
        <v>101</v>
      </c>
      <c r="G18" s="2">
        <v>40</v>
      </c>
      <c r="H18" s="1" t="s">
        <v>2560</v>
      </c>
      <c r="I18" s="2">
        <v>0</v>
      </c>
      <c r="J18" s="2">
        <v>0</v>
      </c>
      <c r="K18" s="2">
        <v>0</v>
      </c>
      <c r="L18" s="2">
        <v>51427</v>
      </c>
      <c r="M18" s="2">
        <v>120</v>
      </c>
      <c r="N18" s="2">
        <v>438902</v>
      </c>
      <c r="O18" s="2">
        <v>0</v>
      </c>
      <c r="P18" s="2">
        <v>-17556</v>
      </c>
      <c r="Q18" s="2">
        <v>0</v>
      </c>
      <c r="R18" s="2">
        <v>-17556</v>
      </c>
      <c r="S18" s="2">
        <v>0</v>
      </c>
      <c r="T18" s="2">
        <v>-1250</v>
      </c>
      <c r="U18" s="2">
        <v>0</v>
      </c>
      <c r="V18" s="2">
        <v>0</v>
      </c>
      <c r="W18" s="2">
        <v>0</v>
      </c>
      <c r="X18" s="2">
        <v>0</v>
      </c>
      <c r="Y18" s="2">
        <v>453967</v>
      </c>
    </row>
    <row r="19" spans="1:25">
      <c r="A19" s="1" t="s">
        <v>100</v>
      </c>
      <c r="B19" s="1" t="s">
        <v>2546</v>
      </c>
      <c r="C19" s="25">
        <v>43895830</v>
      </c>
      <c r="D19" s="1" t="s">
        <v>56</v>
      </c>
      <c r="E19" s="1" t="s">
        <v>308</v>
      </c>
      <c r="F19" s="1" t="s">
        <v>101</v>
      </c>
      <c r="G19" s="2">
        <v>2</v>
      </c>
      <c r="H19" s="1" t="s">
        <v>28</v>
      </c>
      <c r="I19" s="2">
        <v>0</v>
      </c>
      <c r="J19" s="2">
        <v>0</v>
      </c>
      <c r="K19" s="2">
        <v>0</v>
      </c>
      <c r="L19" s="2">
        <v>51427</v>
      </c>
      <c r="M19" s="2">
        <v>120</v>
      </c>
      <c r="N19" s="2">
        <v>438902</v>
      </c>
      <c r="O19" s="2">
        <v>0</v>
      </c>
      <c r="P19" s="2">
        <v>-17556</v>
      </c>
      <c r="Q19" s="2">
        <v>0</v>
      </c>
      <c r="R19" s="2">
        <v>-17556</v>
      </c>
      <c r="S19" s="2">
        <v>0</v>
      </c>
      <c r="T19" s="2">
        <v>-1250</v>
      </c>
      <c r="U19" s="2">
        <v>0</v>
      </c>
      <c r="V19" s="2">
        <v>0</v>
      </c>
      <c r="W19" s="2">
        <v>0</v>
      </c>
      <c r="X19" s="2">
        <v>0</v>
      </c>
      <c r="Y19" s="2">
        <v>453967</v>
      </c>
    </row>
    <row r="20" spans="1:25">
      <c r="A20" s="1" t="s">
        <v>100</v>
      </c>
      <c r="B20" s="1" t="s">
        <v>2546</v>
      </c>
      <c r="C20" s="25">
        <v>43896227</v>
      </c>
      <c r="D20" s="1" t="s">
        <v>24</v>
      </c>
      <c r="E20" s="1" t="s">
        <v>500</v>
      </c>
      <c r="F20" s="1" t="s">
        <v>101</v>
      </c>
      <c r="G20" s="2">
        <v>2</v>
      </c>
      <c r="H20" s="1" t="s">
        <v>28</v>
      </c>
      <c r="I20" s="2">
        <v>0</v>
      </c>
      <c r="J20" s="2">
        <v>0</v>
      </c>
      <c r="K20" s="2">
        <v>0</v>
      </c>
      <c r="L20" s="2">
        <v>51427</v>
      </c>
      <c r="M20" s="2">
        <v>120</v>
      </c>
      <c r="N20" s="2">
        <v>438902</v>
      </c>
      <c r="O20" s="2">
        <v>0</v>
      </c>
      <c r="P20" s="2">
        <v>-17556</v>
      </c>
      <c r="Q20" s="2">
        <v>0</v>
      </c>
      <c r="R20" s="2">
        <v>-17556</v>
      </c>
      <c r="S20" s="2">
        <v>0</v>
      </c>
      <c r="T20" s="2">
        <v>-1250</v>
      </c>
      <c r="U20" s="2">
        <v>0</v>
      </c>
      <c r="V20" s="2">
        <v>0</v>
      </c>
      <c r="W20" s="2">
        <v>0</v>
      </c>
      <c r="X20" s="2">
        <v>0</v>
      </c>
      <c r="Y20" s="2">
        <v>453967</v>
      </c>
    </row>
    <row r="21" spans="1:25">
      <c r="A21" s="1" t="s">
        <v>100</v>
      </c>
      <c r="B21" s="1" t="s">
        <v>2546</v>
      </c>
      <c r="C21" s="25">
        <v>43898052</v>
      </c>
      <c r="D21" s="1" t="s">
        <v>62</v>
      </c>
      <c r="E21" s="1" t="s">
        <v>1232</v>
      </c>
      <c r="F21" s="1" t="s">
        <v>101</v>
      </c>
      <c r="G21" s="2">
        <v>2</v>
      </c>
      <c r="H21" s="1" t="s">
        <v>28</v>
      </c>
      <c r="I21" s="2">
        <v>0</v>
      </c>
      <c r="J21" s="2">
        <v>0</v>
      </c>
      <c r="K21" s="2">
        <v>0</v>
      </c>
      <c r="L21" s="2">
        <v>51427</v>
      </c>
      <c r="M21" s="2">
        <v>120</v>
      </c>
      <c r="N21" s="2">
        <v>438902</v>
      </c>
      <c r="O21" s="2">
        <v>0</v>
      </c>
      <c r="P21" s="2">
        <v>-17556</v>
      </c>
      <c r="Q21" s="2">
        <v>0</v>
      </c>
      <c r="R21" s="2">
        <v>-17556</v>
      </c>
      <c r="S21" s="2">
        <v>0</v>
      </c>
      <c r="T21" s="2">
        <v>-1250</v>
      </c>
      <c r="U21" s="2">
        <v>0</v>
      </c>
      <c r="V21" s="2">
        <v>-50000</v>
      </c>
      <c r="W21" s="2">
        <v>0</v>
      </c>
      <c r="X21" s="2">
        <v>0</v>
      </c>
      <c r="Y21" s="2">
        <v>403967</v>
      </c>
    </row>
    <row r="22" spans="1:25">
      <c r="A22" s="1" t="s">
        <v>100</v>
      </c>
      <c r="B22" s="1" t="s">
        <v>2546</v>
      </c>
      <c r="C22" s="25">
        <v>43898293</v>
      </c>
      <c r="D22" s="1" t="s">
        <v>41</v>
      </c>
      <c r="E22" s="1" t="s">
        <v>2355</v>
      </c>
      <c r="F22" s="1" t="s">
        <v>101</v>
      </c>
      <c r="G22" s="2">
        <v>2</v>
      </c>
      <c r="H22" s="1" t="s">
        <v>28</v>
      </c>
      <c r="I22" s="2">
        <v>0</v>
      </c>
      <c r="J22" s="2">
        <v>0</v>
      </c>
      <c r="K22" s="2">
        <v>0</v>
      </c>
      <c r="L22" s="2">
        <v>51427</v>
      </c>
      <c r="M22" s="2">
        <v>120</v>
      </c>
      <c r="N22" s="2">
        <v>438902</v>
      </c>
      <c r="O22" s="2">
        <v>0</v>
      </c>
      <c r="P22" s="2">
        <v>-17556</v>
      </c>
      <c r="Q22" s="2">
        <v>0</v>
      </c>
      <c r="R22" s="2">
        <v>-17556</v>
      </c>
      <c r="S22" s="2">
        <v>0</v>
      </c>
      <c r="T22" s="2">
        <v>-1250</v>
      </c>
      <c r="U22" s="2">
        <v>0</v>
      </c>
      <c r="V22" s="2">
        <v>-50000</v>
      </c>
      <c r="W22" s="2">
        <v>0</v>
      </c>
      <c r="X22" s="2">
        <v>0</v>
      </c>
      <c r="Y22" s="2">
        <v>403967</v>
      </c>
    </row>
    <row r="23" spans="1:25">
      <c r="A23" s="1" t="s">
        <v>100</v>
      </c>
      <c r="B23" s="1" t="s">
        <v>2546</v>
      </c>
      <c r="C23" s="25">
        <v>4860560</v>
      </c>
      <c r="D23" s="1" t="s">
        <v>21</v>
      </c>
      <c r="E23" s="1" t="s">
        <v>2494</v>
      </c>
      <c r="F23" s="1" t="s">
        <v>101</v>
      </c>
      <c r="G23" s="2">
        <v>36</v>
      </c>
      <c r="H23" s="1" t="s">
        <v>29</v>
      </c>
      <c r="I23" s="2">
        <v>0</v>
      </c>
      <c r="J23" s="2">
        <v>0</v>
      </c>
      <c r="K23" s="2">
        <v>0</v>
      </c>
      <c r="L23" s="2">
        <v>51427</v>
      </c>
      <c r="M23" s="2">
        <v>120</v>
      </c>
      <c r="N23" s="2">
        <v>438902</v>
      </c>
      <c r="O23" s="2">
        <v>0</v>
      </c>
      <c r="P23" s="2">
        <v>-17556</v>
      </c>
      <c r="Q23" s="2">
        <v>0</v>
      </c>
      <c r="R23" s="2">
        <v>-17556</v>
      </c>
      <c r="S23" s="2">
        <v>0</v>
      </c>
      <c r="T23" s="2">
        <v>-1250</v>
      </c>
      <c r="U23" s="2">
        <v>0</v>
      </c>
      <c r="V23" s="2">
        <v>0</v>
      </c>
      <c r="W23" s="2">
        <v>0</v>
      </c>
      <c r="X23" s="2">
        <v>0</v>
      </c>
      <c r="Y23" s="2">
        <v>453967</v>
      </c>
    </row>
    <row r="24" spans="1:25">
      <c r="A24" s="1" t="s">
        <v>100</v>
      </c>
      <c r="B24" s="1" t="s">
        <v>2546</v>
      </c>
      <c r="C24" s="25">
        <v>50931813</v>
      </c>
      <c r="D24" s="1" t="s">
        <v>34</v>
      </c>
      <c r="E24" s="1" t="s">
        <v>2394</v>
      </c>
      <c r="F24" s="1" t="s">
        <v>101</v>
      </c>
      <c r="G24" s="2">
        <v>2</v>
      </c>
      <c r="H24" s="1" t="s">
        <v>28</v>
      </c>
      <c r="I24" s="2">
        <v>0</v>
      </c>
      <c r="J24" s="2">
        <v>0</v>
      </c>
      <c r="K24" s="2">
        <v>0</v>
      </c>
      <c r="L24" s="2">
        <v>51427</v>
      </c>
      <c r="M24" s="2">
        <v>120</v>
      </c>
      <c r="N24" s="2">
        <v>438902</v>
      </c>
      <c r="O24" s="2">
        <v>0</v>
      </c>
      <c r="P24" s="2">
        <v>-17556</v>
      </c>
      <c r="Q24" s="2">
        <v>0</v>
      </c>
      <c r="R24" s="2">
        <v>-17556</v>
      </c>
      <c r="S24" s="2">
        <v>0</v>
      </c>
      <c r="T24" s="2">
        <v>-1250</v>
      </c>
      <c r="U24" s="2">
        <v>0</v>
      </c>
      <c r="V24" s="2">
        <v>0</v>
      </c>
      <c r="W24" s="2">
        <v>0</v>
      </c>
      <c r="X24" s="2">
        <v>0</v>
      </c>
      <c r="Y24" s="2">
        <v>453967</v>
      </c>
    </row>
    <row r="25" spans="1:25">
      <c r="A25" s="1" t="s">
        <v>100</v>
      </c>
      <c r="B25" s="1" t="s">
        <v>2546</v>
      </c>
      <c r="C25" s="25">
        <v>52492585</v>
      </c>
      <c r="D25" s="1" t="s">
        <v>57</v>
      </c>
      <c r="E25" s="1" t="s">
        <v>974</v>
      </c>
      <c r="F25" s="1" t="s">
        <v>101</v>
      </c>
      <c r="G25" s="2">
        <v>36</v>
      </c>
      <c r="H25" s="1" t="s">
        <v>29</v>
      </c>
      <c r="I25" s="2">
        <v>0</v>
      </c>
      <c r="J25" s="2">
        <v>0</v>
      </c>
      <c r="K25" s="2">
        <v>0</v>
      </c>
      <c r="L25" s="2">
        <v>51427</v>
      </c>
      <c r="M25" s="2">
        <v>120</v>
      </c>
      <c r="N25" s="2">
        <v>438902</v>
      </c>
      <c r="O25" s="2">
        <v>0</v>
      </c>
      <c r="P25" s="2">
        <v>-17556</v>
      </c>
      <c r="Q25" s="2">
        <v>0</v>
      </c>
      <c r="R25" s="2">
        <v>-17556</v>
      </c>
      <c r="S25" s="2">
        <v>0</v>
      </c>
      <c r="T25" s="2">
        <v>-1250</v>
      </c>
      <c r="U25" s="2">
        <v>0</v>
      </c>
      <c r="V25" s="2">
        <v>0</v>
      </c>
      <c r="W25" s="2">
        <v>0</v>
      </c>
      <c r="X25" s="2">
        <v>0</v>
      </c>
      <c r="Y25" s="2">
        <v>453967</v>
      </c>
    </row>
    <row r="26" spans="1:25">
      <c r="A26" s="1" t="s">
        <v>100</v>
      </c>
      <c r="B26" s="1" t="s">
        <v>2546</v>
      </c>
      <c r="C26" s="25">
        <v>70543141</v>
      </c>
      <c r="D26" s="1" t="s">
        <v>32</v>
      </c>
      <c r="E26" s="1" t="s">
        <v>1717</v>
      </c>
      <c r="F26" s="1" t="s">
        <v>101</v>
      </c>
      <c r="G26" s="2">
        <v>2</v>
      </c>
      <c r="H26" s="1" t="s">
        <v>28</v>
      </c>
      <c r="I26" s="2">
        <v>0</v>
      </c>
      <c r="J26" s="2">
        <v>0</v>
      </c>
      <c r="K26" s="2">
        <v>0</v>
      </c>
      <c r="L26" s="2">
        <v>51427</v>
      </c>
      <c r="M26" s="2">
        <v>120</v>
      </c>
      <c r="N26" s="2">
        <v>438902</v>
      </c>
      <c r="O26" s="2">
        <v>0</v>
      </c>
      <c r="P26" s="2">
        <v>-17556</v>
      </c>
      <c r="Q26" s="2">
        <v>0</v>
      </c>
      <c r="R26" s="2">
        <v>-17556</v>
      </c>
      <c r="S26" s="2">
        <v>0</v>
      </c>
      <c r="T26" s="2">
        <v>-1250</v>
      </c>
      <c r="U26" s="2">
        <v>0</v>
      </c>
      <c r="V26" s="2">
        <v>0</v>
      </c>
      <c r="W26" s="2">
        <v>0</v>
      </c>
      <c r="X26" s="2">
        <v>0</v>
      </c>
      <c r="Y26" s="2">
        <v>453967</v>
      </c>
    </row>
    <row r="27" spans="1:25">
      <c r="A27" s="1" t="s">
        <v>100</v>
      </c>
      <c r="B27" s="1" t="s">
        <v>2546</v>
      </c>
      <c r="C27" s="25">
        <v>78727221</v>
      </c>
      <c r="D27" s="1" t="s">
        <v>42</v>
      </c>
      <c r="E27" s="1" t="s">
        <v>2497</v>
      </c>
      <c r="F27" s="1" t="s">
        <v>101</v>
      </c>
      <c r="G27" s="2">
        <v>36</v>
      </c>
      <c r="H27" s="1" t="s">
        <v>29</v>
      </c>
      <c r="I27" s="2">
        <v>0</v>
      </c>
      <c r="J27" s="2">
        <v>0</v>
      </c>
      <c r="K27" s="2">
        <v>0</v>
      </c>
      <c r="L27" s="2">
        <v>51427</v>
      </c>
      <c r="M27" s="2">
        <v>120</v>
      </c>
      <c r="N27" s="2">
        <v>438902</v>
      </c>
      <c r="O27" s="2">
        <v>0</v>
      </c>
      <c r="P27" s="2">
        <v>-17556</v>
      </c>
      <c r="Q27" s="2">
        <v>0</v>
      </c>
      <c r="R27" s="2">
        <v>-17556</v>
      </c>
      <c r="S27" s="2">
        <v>0</v>
      </c>
      <c r="T27" s="2">
        <v>-1250</v>
      </c>
      <c r="U27" s="2">
        <v>0</v>
      </c>
      <c r="V27" s="2">
        <v>-25000</v>
      </c>
      <c r="W27" s="2">
        <v>0</v>
      </c>
      <c r="X27" s="2">
        <v>0</v>
      </c>
      <c r="Y27" s="2">
        <v>428967</v>
      </c>
    </row>
    <row r="28" spans="1:25">
      <c r="A28" s="1" t="s">
        <v>100</v>
      </c>
      <c r="B28" s="1" t="s">
        <v>2546</v>
      </c>
      <c r="C28" s="25">
        <v>8049795</v>
      </c>
      <c r="D28" s="1" t="s">
        <v>43</v>
      </c>
      <c r="E28" s="1" t="s">
        <v>2277</v>
      </c>
      <c r="F28" s="1" t="s">
        <v>101</v>
      </c>
      <c r="G28" s="2">
        <v>36</v>
      </c>
      <c r="H28" s="1" t="s">
        <v>29</v>
      </c>
      <c r="I28" s="2">
        <v>0</v>
      </c>
      <c r="J28" s="2">
        <v>0</v>
      </c>
      <c r="K28" s="2">
        <v>0</v>
      </c>
      <c r="L28" s="2">
        <v>51427</v>
      </c>
      <c r="M28" s="2">
        <v>120</v>
      </c>
      <c r="N28" s="2">
        <v>438902</v>
      </c>
      <c r="O28" s="2">
        <v>0</v>
      </c>
      <c r="P28" s="2">
        <v>-17556</v>
      </c>
      <c r="Q28" s="2">
        <v>0</v>
      </c>
      <c r="R28" s="2">
        <v>-17556</v>
      </c>
      <c r="S28" s="2">
        <v>0</v>
      </c>
      <c r="T28" s="2">
        <v>-1250</v>
      </c>
      <c r="U28" s="2">
        <v>0</v>
      </c>
      <c r="V28" s="2">
        <v>0</v>
      </c>
      <c r="W28" s="2">
        <v>0</v>
      </c>
      <c r="X28" s="2">
        <v>0</v>
      </c>
      <c r="Y28" s="2">
        <v>453967</v>
      </c>
    </row>
    <row r="29" spans="1:25">
      <c r="A29" s="1" t="s">
        <v>100</v>
      </c>
      <c r="B29" s="1" t="s">
        <v>2546</v>
      </c>
      <c r="C29" s="25">
        <v>8200567</v>
      </c>
      <c r="D29" s="1" t="s">
        <v>44</v>
      </c>
      <c r="E29" s="1" t="s">
        <v>145</v>
      </c>
      <c r="F29" s="1" t="s">
        <v>101</v>
      </c>
      <c r="G29" s="2">
        <v>36</v>
      </c>
      <c r="H29" s="1" t="s">
        <v>29</v>
      </c>
      <c r="I29" s="2">
        <v>0</v>
      </c>
      <c r="J29" s="2">
        <v>0</v>
      </c>
      <c r="K29" s="2">
        <v>0</v>
      </c>
      <c r="L29" s="2">
        <v>51427</v>
      </c>
      <c r="M29" s="2">
        <v>120</v>
      </c>
      <c r="N29" s="2">
        <v>438902</v>
      </c>
      <c r="O29" s="2">
        <v>0</v>
      </c>
      <c r="P29" s="2">
        <v>-17556</v>
      </c>
      <c r="Q29" s="2">
        <v>0</v>
      </c>
      <c r="R29" s="2">
        <v>-17556</v>
      </c>
      <c r="S29" s="2">
        <v>0</v>
      </c>
      <c r="T29" s="2">
        <v>-1250</v>
      </c>
      <c r="U29" s="2">
        <v>0</v>
      </c>
      <c r="V29" s="2">
        <v>0</v>
      </c>
      <c r="W29" s="2">
        <v>0</v>
      </c>
      <c r="X29" s="2">
        <v>0</v>
      </c>
      <c r="Y29" s="2">
        <v>453967</v>
      </c>
    </row>
    <row r="30" spans="1:25">
      <c r="A30" s="1" t="s">
        <v>100</v>
      </c>
      <c r="B30" s="1" t="s">
        <v>2546</v>
      </c>
      <c r="C30" s="25">
        <v>8200874</v>
      </c>
      <c r="D30" s="1" t="s">
        <v>45</v>
      </c>
      <c r="E30" s="1" t="s">
        <v>2489</v>
      </c>
      <c r="F30" s="1" t="s">
        <v>101</v>
      </c>
      <c r="G30" s="2">
        <v>36</v>
      </c>
      <c r="H30" s="1" t="s">
        <v>29</v>
      </c>
      <c r="I30" s="2">
        <v>0</v>
      </c>
      <c r="J30" s="2">
        <v>0</v>
      </c>
      <c r="K30" s="2">
        <v>0</v>
      </c>
      <c r="L30" s="2">
        <v>51427</v>
      </c>
      <c r="M30" s="2">
        <v>120</v>
      </c>
      <c r="N30" s="2">
        <v>438902</v>
      </c>
      <c r="O30" s="2">
        <v>0</v>
      </c>
      <c r="P30" s="2">
        <v>-17556</v>
      </c>
      <c r="Q30" s="2">
        <v>0</v>
      </c>
      <c r="R30" s="2">
        <v>-17556</v>
      </c>
      <c r="S30" s="2">
        <v>0</v>
      </c>
      <c r="T30" s="2">
        <v>-1250</v>
      </c>
      <c r="U30" s="2">
        <v>0</v>
      </c>
      <c r="V30" s="2">
        <v>0</v>
      </c>
      <c r="W30" s="2">
        <v>0</v>
      </c>
      <c r="X30" s="2">
        <v>0</v>
      </c>
      <c r="Y30" s="2">
        <v>453967</v>
      </c>
    </row>
    <row r="31" spans="1:25">
      <c r="A31" s="1" t="s">
        <v>100</v>
      </c>
      <c r="B31" s="1" t="s">
        <v>2546</v>
      </c>
      <c r="C31" s="25">
        <v>8201672</v>
      </c>
      <c r="D31" s="1" t="s">
        <v>22</v>
      </c>
      <c r="E31" s="1" t="s">
        <v>1987</v>
      </c>
      <c r="F31" s="1" t="s">
        <v>101</v>
      </c>
      <c r="G31" s="2">
        <v>36</v>
      </c>
      <c r="H31" s="1" t="s">
        <v>29</v>
      </c>
      <c r="I31" s="2">
        <v>0</v>
      </c>
      <c r="J31" s="2">
        <v>0</v>
      </c>
      <c r="K31" s="2">
        <v>0</v>
      </c>
      <c r="L31" s="2">
        <v>51427</v>
      </c>
      <c r="M31" s="2">
        <v>120</v>
      </c>
      <c r="N31" s="2">
        <v>555620</v>
      </c>
      <c r="O31" s="2">
        <v>0</v>
      </c>
      <c r="P31" s="2">
        <v>-22225</v>
      </c>
      <c r="Q31" s="2">
        <v>0</v>
      </c>
      <c r="R31" s="2">
        <v>-22225</v>
      </c>
      <c r="S31" s="2">
        <v>0</v>
      </c>
      <c r="T31" s="2">
        <v>-1250</v>
      </c>
      <c r="U31" s="2">
        <v>0</v>
      </c>
      <c r="V31" s="2">
        <v>0</v>
      </c>
      <c r="W31" s="2">
        <v>0</v>
      </c>
      <c r="X31" s="2">
        <v>0</v>
      </c>
      <c r="Y31" s="2">
        <v>561347</v>
      </c>
    </row>
    <row r="32" spans="1:25">
      <c r="A32" s="1" t="s">
        <v>100</v>
      </c>
      <c r="B32" s="1" t="s">
        <v>2546</v>
      </c>
      <c r="C32" s="25">
        <v>8203267</v>
      </c>
      <c r="D32" s="1" t="s">
        <v>2553</v>
      </c>
      <c r="E32" s="1" t="s">
        <v>2554</v>
      </c>
      <c r="F32" s="1" t="s">
        <v>101</v>
      </c>
      <c r="G32" s="2">
        <v>2</v>
      </c>
      <c r="H32" s="1" t="s">
        <v>28</v>
      </c>
      <c r="I32" s="2">
        <v>0</v>
      </c>
      <c r="J32" s="2">
        <v>0</v>
      </c>
      <c r="K32" s="2">
        <v>0</v>
      </c>
      <c r="L32" s="2">
        <v>51427</v>
      </c>
      <c r="M32" s="2">
        <v>120</v>
      </c>
      <c r="N32" s="2">
        <v>438902</v>
      </c>
      <c r="O32" s="2">
        <v>0</v>
      </c>
      <c r="P32" s="2">
        <v>-17556</v>
      </c>
      <c r="Q32" s="2">
        <v>0</v>
      </c>
      <c r="R32" s="2">
        <v>-17556</v>
      </c>
      <c r="S32" s="2">
        <v>0</v>
      </c>
      <c r="T32" s="2">
        <v>-1250</v>
      </c>
      <c r="U32" s="2">
        <v>0</v>
      </c>
      <c r="V32" s="2">
        <v>0</v>
      </c>
      <c r="W32" s="2">
        <v>0</v>
      </c>
      <c r="X32" s="2">
        <v>0</v>
      </c>
      <c r="Y32" s="2">
        <v>453967</v>
      </c>
    </row>
    <row r="33" spans="1:25">
      <c r="A33" s="1" t="s">
        <v>100</v>
      </c>
      <c r="B33" s="1" t="s">
        <v>2546</v>
      </c>
      <c r="C33" s="25">
        <v>8204940</v>
      </c>
      <c r="D33" s="1" t="s">
        <v>46</v>
      </c>
      <c r="E33" s="1" t="s">
        <v>2378</v>
      </c>
      <c r="F33" s="1" t="s">
        <v>101</v>
      </c>
      <c r="G33" s="2">
        <v>36</v>
      </c>
      <c r="H33" s="1" t="s">
        <v>29</v>
      </c>
      <c r="I33" s="2">
        <v>0</v>
      </c>
      <c r="J33" s="2">
        <v>0</v>
      </c>
      <c r="K33" s="2">
        <v>0</v>
      </c>
      <c r="L33" s="2">
        <v>51427</v>
      </c>
      <c r="M33" s="2">
        <v>120</v>
      </c>
      <c r="N33" s="2">
        <v>438902</v>
      </c>
      <c r="O33" s="2">
        <v>0</v>
      </c>
      <c r="P33" s="2">
        <v>-17556</v>
      </c>
      <c r="Q33" s="2">
        <v>0</v>
      </c>
      <c r="R33" s="2">
        <v>-17556</v>
      </c>
      <c r="S33" s="2">
        <v>0</v>
      </c>
      <c r="T33" s="2">
        <v>-1250</v>
      </c>
      <c r="U33" s="2">
        <v>0</v>
      </c>
      <c r="V33" s="2">
        <v>0</v>
      </c>
      <c r="W33" s="2">
        <v>0</v>
      </c>
      <c r="X33" s="2">
        <v>0</v>
      </c>
      <c r="Y33" s="2">
        <v>453967</v>
      </c>
    </row>
    <row r="34" spans="1:25">
      <c r="A34" s="1" t="s">
        <v>100</v>
      </c>
      <c r="B34" s="1" t="s">
        <v>2546</v>
      </c>
      <c r="C34" s="25">
        <v>8363603</v>
      </c>
      <c r="D34" s="1" t="s">
        <v>47</v>
      </c>
      <c r="E34" s="1" t="s">
        <v>262</v>
      </c>
      <c r="F34" s="1" t="s">
        <v>101</v>
      </c>
      <c r="G34" s="2">
        <v>36</v>
      </c>
      <c r="H34" s="1" t="s">
        <v>29</v>
      </c>
      <c r="I34" s="2">
        <v>0</v>
      </c>
      <c r="J34" s="2">
        <v>0</v>
      </c>
      <c r="K34" s="2">
        <v>0</v>
      </c>
      <c r="L34" s="2">
        <v>51427</v>
      </c>
      <c r="M34" s="2">
        <v>120</v>
      </c>
      <c r="N34" s="2">
        <v>438902</v>
      </c>
      <c r="O34" s="2">
        <v>0</v>
      </c>
      <c r="P34" s="2">
        <v>-17556</v>
      </c>
      <c r="Q34" s="2">
        <v>0</v>
      </c>
      <c r="R34" s="2">
        <v>-17556</v>
      </c>
      <c r="S34" s="2">
        <v>0</v>
      </c>
      <c r="T34" s="2">
        <v>-1250</v>
      </c>
      <c r="U34" s="2">
        <v>0</v>
      </c>
      <c r="V34" s="2">
        <v>0</v>
      </c>
      <c r="W34" s="2">
        <v>0</v>
      </c>
      <c r="X34" s="2">
        <v>0</v>
      </c>
      <c r="Y34" s="2">
        <v>453967</v>
      </c>
    </row>
    <row r="35" spans="1:25">
      <c r="A35" s="1" t="s">
        <v>100</v>
      </c>
      <c r="B35" s="1" t="s">
        <v>2546</v>
      </c>
      <c r="C35" s="25">
        <v>92550444</v>
      </c>
      <c r="D35" s="1" t="s">
        <v>23</v>
      </c>
      <c r="E35" s="1" t="s">
        <v>2187</v>
      </c>
      <c r="F35" s="1" t="s">
        <v>101</v>
      </c>
      <c r="G35" s="2">
        <v>36</v>
      </c>
      <c r="H35" s="1" t="s">
        <v>29</v>
      </c>
      <c r="I35" s="2">
        <v>0</v>
      </c>
      <c r="J35" s="2">
        <v>0</v>
      </c>
      <c r="K35" s="2">
        <v>0</v>
      </c>
      <c r="L35" s="2">
        <v>51427</v>
      </c>
      <c r="M35" s="2">
        <v>120</v>
      </c>
      <c r="N35" s="2">
        <v>438902</v>
      </c>
      <c r="O35" s="2">
        <v>0</v>
      </c>
      <c r="P35" s="2">
        <v>-17556</v>
      </c>
      <c r="Q35" s="2">
        <v>0</v>
      </c>
      <c r="R35" s="2">
        <v>-17556</v>
      </c>
      <c r="S35" s="2">
        <v>0</v>
      </c>
      <c r="T35" s="2">
        <v>-1250</v>
      </c>
      <c r="U35" s="2">
        <v>0</v>
      </c>
      <c r="V35" s="2">
        <v>-25000</v>
      </c>
      <c r="W35" s="2">
        <v>0</v>
      </c>
      <c r="X35" s="2">
        <v>0</v>
      </c>
      <c r="Y35" s="2">
        <v>428967</v>
      </c>
    </row>
    <row r="36" spans="1:25">
      <c r="A36" s="1" t="s">
        <v>100</v>
      </c>
      <c r="B36" s="1" t="s">
        <v>2546</v>
      </c>
      <c r="C36" s="25">
        <v>98475386</v>
      </c>
      <c r="D36" s="1" t="s">
        <v>31</v>
      </c>
      <c r="E36" s="1" t="s">
        <v>1303</v>
      </c>
      <c r="F36" s="1" t="s">
        <v>101</v>
      </c>
      <c r="G36" s="2">
        <v>36</v>
      </c>
      <c r="H36" s="1" t="s">
        <v>29</v>
      </c>
      <c r="I36" s="2">
        <v>0</v>
      </c>
      <c r="J36" s="2">
        <v>0</v>
      </c>
      <c r="K36" s="2">
        <v>0</v>
      </c>
      <c r="L36" s="2">
        <v>51427</v>
      </c>
      <c r="M36" s="2">
        <v>120</v>
      </c>
      <c r="N36" s="2">
        <v>438902</v>
      </c>
      <c r="O36" s="2">
        <v>0</v>
      </c>
      <c r="P36" s="2">
        <v>-17556</v>
      </c>
      <c r="Q36" s="2">
        <v>0</v>
      </c>
      <c r="R36" s="2">
        <v>-17556</v>
      </c>
      <c r="S36" s="2">
        <v>0</v>
      </c>
      <c r="T36" s="2">
        <v>-1250</v>
      </c>
      <c r="U36" s="2">
        <v>0</v>
      </c>
      <c r="V36" s="2">
        <v>0</v>
      </c>
      <c r="W36" s="2">
        <v>0</v>
      </c>
      <c r="X36" s="2">
        <v>0</v>
      </c>
      <c r="Y36" s="2">
        <v>453967</v>
      </c>
    </row>
    <row r="37" spans="1:25">
      <c r="A37" s="1" t="s">
        <v>100</v>
      </c>
      <c r="B37" s="1" t="s">
        <v>2546</v>
      </c>
      <c r="C37" s="25">
        <v>98475758</v>
      </c>
      <c r="D37" s="1" t="s">
        <v>51</v>
      </c>
      <c r="E37" s="1" t="s">
        <v>1040</v>
      </c>
      <c r="F37" s="1" t="s">
        <v>101</v>
      </c>
      <c r="G37" s="2">
        <v>36</v>
      </c>
      <c r="H37" s="1" t="s">
        <v>29</v>
      </c>
      <c r="I37" s="2">
        <v>0</v>
      </c>
      <c r="J37" s="2">
        <v>0</v>
      </c>
      <c r="K37" s="2">
        <v>0</v>
      </c>
      <c r="L37" s="2">
        <v>51427</v>
      </c>
      <c r="M37" s="2">
        <v>120</v>
      </c>
      <c r="N37" s="2">
        <v>438902</v>
      </c>
      <c r="O37" s="2">
        <v>0</v>
      </c>
      <c r="P37" s="2">
        <v>-17556</v>
      </c>
      <c r="Q37" s="2">
        <v>0</v>
      </c>
      <c r="R37" s="2">
        <v>-17556</v>
      </c>
      <c r="S37" s="2">
        <v>0</v>
      </c>
      <c r="T37" s="2">
        <v>-1250</v>
      </c>
      <c r="U37" s="2">
        <v>0</v>
      </c>
      <c r="V37" s="2">
        <v>-25000</v>
      </c>
      <c r="W37" s="2">
        <v>0</v>
      </c>
      <c r="X37" s="2">
        <v>0</v>
      </c>
      <c r="Y37" s="2">
        <v>428967</v>
      </c>
    </row>
    <row r="38" spans="1:25">
      <c r="A38" s="1"/>
      <c r="B38" s="1"/>
      <c r="C38" s="1"/>
      <c r="D38" s="1"/>
      <c r="E38" s="1"/>
      <c r="F38" s="1"/>
      <c r="G38" s="2"/>
      <c r="H38" s="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Hoja1</vt:lpstr>
      <vt:lpstr>Hoja2</vt:lpstr>
      <vt:lpstr>Hoja3</vt:lpstr>
      <vt:lpstr>PRE- FACTURA </vt:lpstr>
      <vt:lpstr>PROCESOS</vt:lpstr>
      <vt:lpstr>ACTIVOS</vt:lpstr>
      <vt:lpstr>PRENOM 01</vt:lpstr>
      <vt:lpstr>PRENOM 2</vt:lpstr>
    </vt:vector>
  </TitlesOfParts>
  <Company>trabajo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42763078</cp:lastModifiedBy>
  <cp:lastPrinted>2021-03-03T22:36:35Z</cp:lastPrinted>
  <dcterms:created xsi:type="dcterms:W3CDTF">2007-10-02T14:55:39Z</dcterms:created>
  <dcterms:modified xsi:type="dcterms:W3CDTF">2022-04-20T17:02:12Z</dcterms:modified>
</cp:coreProperties>
</file>