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rv-pi-fs01\Publica\ALEXANDER RICO\INFORMES 4 TRIMESTRE\"/>
    </mc:Choice>
  </mc:AlternateContent>
  <bookViews>
    <workbookView xWindow="240" yWindow="30" windowWidth="23655" windowHeight="9990"/>
  </bookViews>
  <sheets>
    <sheet name="Hoja1" sheetId="1" r:id="rId1"/>
    <sheet name="Hoja2" sheetId="2" r:id="rId2"/>
    <sheet name="Hoja3" sheetId="3" r:id="rId3"/>
  </sheets>
  <definedNames>
    <definedName name="_Hlk48071465" localSheetId="0">Hoja1!#REF!</definedName>
    <definedName name="OLE_LINK1" localSheetId="0">Hoja1!$D$4</definedName>
  </definedNames>
  <calcPr calcId="152511"/>
</workbook>
</file>

<file path=xl/calcChain.xml><?xml version="1.0" encoding="utf-8"?>
<calcChain xmlns="http://schemas.openxmlformats.org/spreadsheetml/2006/main">
  <c r="B22" i="1" l="1"/>
  <c r="I3" i="1"/>
  <c r="I5" i="1"/>
  <c r="I9" i="1"/>
  <c r="I11" i="1"/>
  <c r="I16" i="1"/>
  <c r="I17" i="1"/>
  <c r="F19" i="1"/>
  <c r="E19" i="1"/>
  <c r="G18" i="1"/>
  <c r="G17" i="1"/>
  <c r="H17" i="1" s="1"/>
  <c r="G16" i="1"/>
  <c r="H16" i="1" s="1"/>
  <c r="H15" i="1"/>
  <c r="I15" i="1" s="1"/>
  <c r="G14" i="1"/>
  <c r="H14" i="1" s="1"/>
  <c r="I14" i="1" s="1"/>
  <c r="G13" i="1"/>
  <c r="D21" i="1" s="1"/>
  <c r="G12" i="1"/>
  <c r="G10" i="1"/>
  <c r="G9" i="1"/>
  <c r="G7" i="1"/>
  <c r="H7" i="1" s="1"/>
  <c r="I7" i="1" s="1"/>
  <c r="G5" i="1"/>
  <c r="H5" i="1" s="1"/>
  <c r="G4" i="1"/>
  <c r="D20" i="1" s="1"/>
  <c r="D22" i="1" s="1"/>
  <c r="G3" i="1"/>
  <c r="H3" i="1" s="1"/>
  <c r="H2" i="1"/>
  <c r="H12" i="1"/>
  <c r="I12" i="1" s="1"/>
  <c r="H11" i="1"/>
  <c r="H10" i="1"/>
  <c r="I10" i="1" s="1"/>
  <c r="H13" i="1"/>
  <c r="I13" i="1" s="1"/>
  <c r="H9" i="1"/>
  <c r="H8" i="1"/>
  <c r="I8" i="1" s="1"/>
  <c r="H6" i="1"/>
  <c r="I6" i="1" s="1"/>
  <c r="H4" i="1" l="1"/>
  <c r="I4" i="1" s="1"/>
  <c r="G19" i="1"/>
  <c r="I2" i="1"/>
  <c r="H18" i="1"/>
  <c r="I18" i="1" s="1"/>
  <c r="B6" i="2"/>
  <c r="B8" i="2" s="1"/>
  <c r="I19" i="1" l="1"/>
  <c r="H19" i="1"/>
</calcChain>
</file>

<file path=xl/sharedStrings.xml><?xml version="1.0" encoding="utf-8"?>
<sst xmlns="http://schemas.openxmlformats.org/spreadsheetml/2006/main" count="68" uniqueCount="65">
  <si>
    <t>NOMBRE CONTRATISTA</t>
  </si>
  <si>
    <t>Prestación de Servicios Profesionales y de apoyo a la gestión, por su cuenta y riesgo, sin vínculo laboral, para realizar asesoría, soporte, mantenimiento y  gestión de redes, hardware y software de la entidad (en todas sus sedes)</t>
  </si>
  <si>
    <t>CORPORACIÓN PARA LA EDUCACIÓN, CULTURA Y EMPRENDIMIENTO COMUNITARIO KABABI</t>
  </si>
  <si>
    <t>Prestación de servicios de apoyo a la gestión, por su cuenta y riesgo, sin vínculo laboral, en operación logística en los eventos donde se requiera recibir y/o atender la presencia de personeros municipales, personeros y representantes estudiantiles, líderes y representantes comunitarios y público externo de entidades públicas y privadas, en las diferentes actividades programadas por la Personería Municipal de Itagüí.</t>
  </si>
  <si>
    <t>Prestación de servicios de apoyo a la gestión, por su cuenta y riesgo, sin vínculo laboral, para apoyar logísticamente a la Personería Municipal de Itagüí con todo lo relacionado con el  almacenamiento, custodia, y consulta del archivo.</t>
  </si>
  <si>
    <t>GRM COLOMBIA S.A.S.</t>
  </si>
  <si>
    <t>matrícula</t>
  </si>
  <si>
    <t>uniforme</t>
  </si>
  <si>
    <t>delantal</t>
  </si>
  <si>
    <t xml:space="preserve">libro </t>
  </si>
  <si>
    <t>mensualidad (febrero)</t>
  </si>
  <si>
    <t>implementos</t>
  </si>
  <si>
    <t>Prestación de servicios profesionales y de apoyo a la gestión por su cuenta y riesgo, sin vínculo laboral, para brindar acompañamiento logístico y operativo en la ejecución de las actividades que requieran los diferentes eventos promovidos en los programas de formación ciudadana que se realicen conforme al cronograma de actividades que para cada evento programe la Personería de Itagüí.</t>
  </si>
  <si>
    <t>Proveer la prestación del Servicio de Mensajería para la Personería Municipal de Itagüí en la modalidad de correo Certificado, dentro del nivel local, regional, nacional e internacional</t>
  </si>
  <si>
    <t>Prestación de servicios de personal temporal para apoyar las actividades administrativas y profesionales de la Personería Municipal.</t>
  </si>
  <si>
    <t>EMPRESA DE SERVICIOS TEMPORALES Y SUMINISTRO DE PERSONAL EN MISION INTEGRIDAD S.A.S.</t>
  </si>
  <si>
    <t>CARLOS ALBERTO MOLINA SANCHEZ</t>
  </si>
  <si>
    <t>Prestación de servicios y de apoyo a la gestión, por su cuenta y riesgo, sin vínculo laboral, en la operación logística y acompañamiento en la ejecución de las actividades plasmadas en el plan de capacitación, bienestar laboral, estímulos e incentivos, conforme al cronograma de actividades de la Personería de Itagüí.</t>
  </si>
  <si>
    <t>Prestación de Servicios Profesionales, por su cuenta y riesgo, sin vínculo laboral para apoyar a la Personería Municipal de Itagüí en el avance de la Implementación de la política de Gobierno Digital, asesoría en calidad y apoyo al seguimiento del Plan Estratégico Institucional 2021 – 2024  y MIPG.</t>
  </si>
  <si>
    <t>LUIS FERNANDO GAVIRIA LOPEZ</t>
  </si>
  <si>
    <t>Prestación de Servicios Profesionales y de apoyo a la gestión, por su cuenta y riesgo, sin vínculo laboral, para Brindar asesoría y acompañamiento a la Personería en el seguimiento al Sistema de Gestión de Seguridad y Salud en el Trabajo SGSST.</t>
  </si>
  <si>
    <t>YESID EDUARDO ASSIA CABALLERO</t>
  </si>
  <si>
    <t>SEMINARIO DE ACTUALIZACIÓN NUEVO REGIMEN DISCIPLINARIO DE LOS SERVIDORES PÚBLICOS LEYES 1952 DE 2019 Y 2094 DE 2021</t>
  </si>
  <si>
    <t>F&amp;C CONSULTORES S.A.S</t>
  </si>
  <si>
    <t>ADQUISICIÓN DE SOAT PARA EL PARQUE AUTOMOTOR DE LA PERSONERÍA DE ITAGUI</t>
  </si>
  <si>
    <t>SEGUROS MUNDIAL</t>
  </si>
  <si>
    <t>CERTIPOSTAL S.A.S.</t>
  </si>
  <si>
    <r>
      <t>Adquisición de una (</t>
    </r>
    <r>
      <rPr>
        <sz val="9"/>
        <color rgb="FF000000"/>
        <rFont val="Arial"/>
        <family val="2"/>
      </rPr>
      <t>1)  Cámara fotográfica 4K con lente 15-45 mm + memoria 64 Gb de l00 Mb/s + bolso Y 2 micrófono de solapa de cabezal doble.</t>
    </r>
  </si>
  <si>
    <t>CRR SOLUCIONES INTEGRALES SAS</t>
  </si>
  <si>
    <t>ADQUISICION DE OCHO (8) SILLAS ERGONÓMICAS Y DIECISEIS (16) DESCANSAPIES</t>
  </si>
  <si>
    <t>N.CTO</t>
  </si>
  <si>
    <t>#</t>
  </si>
  <si>
    <t>PM01-2022</t>
  </si>
  <si>
    <t>PM02-2022</t>
  </si>
  <si>
    <t>PM03-2022</t>
  </si>
  <si>
    <t>PM04-2022</t>
  </si>
  <si>
    <t>PM05-2022</t>
  </si>
  <si>
    <t>PM06-2022</t>
  </si>
  <si>
    <t>PM07-2022</t>
  </si>
  <si>
    <t>PM08-2022</t>
  </si>
  <si>
    <t>PM09-2022</t>
  </si>
  <si>
    <t>PM10-2022</t>
  </si>
  <si>
    <t>PM11-2022</t>
  </si>
  <si>
    <t>INSTITUTO COLOMBIANO DE NORMAS TECNICAS Y CERTIFICACION ICONTEC</t>
  </si>
  <si>
    <t>Prestación de servicios de apoyo a la gestión, por su cuenta y riesgo, sin vínculo laboral para realizar auditoría de seguimiento ISO 9001:2015</t>
  </si>
  <si>
    <t>Prestación de Servicios Profesionales, por su cuenta y riesgo, sin vínculo laboral para apoyar a la Personería Municipal en el proceso de planeación institucional y gobierno digital</t>
  </si>
  <si>
    <t>JHONY ALEXANDER ZAPATA ZAPATA</t>
  </si>
  <si>
    <t>Prestación de servicios de apoyo a la gestión por su cuenta y riesgo, sin vínculo laboral, para realizar una presentación artística el 7 de diciembre de 2022 en el marco del día Internacional de los Derechos Humanos.</t>
  </si>
  <si>
    <t>CORPORACIÓN CULTURAL SUENOS DEL NUS</t>
  </si>
  <si>
    <t>PMMC01-2022</t>
  </si>
  <si>
    <t>PMMC03-2022</t>
  </si>
  <si>
    <t>PMMC05-2022</t>
  </si>
  <si>
    <t>PMMC06-2022</t>
  </si>
  <si>
    <t>PMMC07-2022</t>
  </si>
  <si>
    <t xml:space="preserve"> </t>
  </si>
  <si>
    <t>MANTENIMIENTO CORRECTIVO Y PREVENTIVO VEHÍCULO OFICIALES PERTENECIENTES AL PARQUE AUTOMOTOR DE LA PERSONERIA MUNICIPAL.</t>
  </si>
  <si>
    <t xml:space="preserve">RENO ARANGO Y CIA SAS </t>
  </si>
  <si>
    <t>V.TOTAL</t>
  </si>
  <si>
    <t>EJECUTADO</t>
  </si>
  <si>
    <t>SALDO</t>
  </si>
  <si>
    <t>DEVOLUCION PTO 2022</t>
  </si>
  <si>
    <t>ADICIONES</t>
  </si>
  <si>
    <t>CONTRATACIÓN DIRECTA</t>
  </si>
  <si>
    <t>CONTRATACION MINIMA CUANTIA</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</si>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</sst>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theme="1"/>
      <name val="Arial"/>
      <family val="2"/>
    </font>
    <font>
      <sz val="10"/>
      <name val="Arial"/>
      <family val="2"/>
    </font>
    <font>
      <sz val="9"/>
      <color rgb="FF000000"/>
      <name val="Arial"/>
      <family val="2"/>
    </font>
    <font>
      <b/>
      <sz val="10"/>
      <color theme="1"/>
      <name val="Arial"/>
      <family val="2"/>
    </font>
    <font>
      <sz val="10"/>
      <color rgb="FF333333"/>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28">
    <xf numFmtId="0" fontId="0" fillId="0" borderId="0" xfId="0"/>
    <xf numFmtId="0" fontId="1" fillId="0" borderId="0" xfId="0" applyFont="1"/>
    <xf numFmtId="0" fontId="1" fillId="0" borderId="1" xfId="0" applyFont="1" applyBorder="1" applyAlignment="1">
      <alignment wrapText="1"/>
    </xf>
    <xf numFmtId="0" fontId="1" fillId="0" borderId="1" xfId="0" applyFont="1" applyBorder="1"/>
    <xf numFmtId="0" fontId="1" fillId="0" borderId="0" xfId="0" applyFont="1" applyAlignment="1">
      <alignment wrapText="1"/>
    </xf>
    <xf numFmtId="3" fontId="1" fillId="0" borderId="0" xfId="0" applyNumberFormat="1" applyFont="1"/>
    <xf numFmtId="4" fontId="1" fillId="0" borderId="0" xfId="0" applyNumberFormat="1" applyFont="1"/>
    <xf numFmtId="3" fontId="1" fillId="0" borderId="1" xfId="0" applyNumberFormat="1" applyFont="1" applyBorder="1"/>
    <xf numFmtId="4" fontId="1" fillId="0" borderId="1" xfId="0" applyNumberFormat="1" applyFont="1" applyBorder="1"/>
    <xf numFmtId="3" fontId="1" fillId="0" borderId="1" xfId="0" applyNumberFormat="1" applyFont="1" applyBorder="1" applyAlignment="1">
      <alignment wrapText="1"/>
    </xf>
    <xf numFmtId="0" fontId="4" fillId="0" borderId="1" xfId="0" applyFont="1" applyBorder="1"/>
    <xf numFmtId="3" fontId="4" fillId="0" borderId="1" xfId="0" applyNumberFormat="1" applyFont="1" applyBorder="1" applyAlignment="1">
      <alignment wrapText="1"/>
    </xf>
    <xf numFmtId="3" fontId="4" fillId="0" borderId="1" xfId="0" applyNumberFormat="1" applyFont="1" applyBorder="1"/>
    <xf numFmtId="0" fontId="4" fillId="0" borderId="1" xfId="0" applyFont="1" applyBorder="1" applyAlignment="1">
      <alignment horizontal="center"/>
    </xf>
    <xf numFmtId="4" fontId="4" fillId="0" borderId="1" xfId="0" applyNumberFormat="1" applyFont="1" applyBorder="1" applyAlignment="1">
      <alignment horizontal="center"/>
    </xf>
    <xf numFmtId="0" fontId="4" fillId="0" borderId="1" xfId="0" applyFont="1" applyFill="1" applyBorder="1" applyAlignment="1">
      <alignment horizontal="center"/>
    </xf>
    <xf numFmtId="0" fontId="1" fillId="0" borderId="1" xfId="0" applyFont="1" applyFill="1" applyBorder="1"/>
    <xf numFmtId="0" fontId="1" fillId="0" borderId="2" xfId="0" applyFont="1" applyBorder="1"/>
    <xf numFmtId="3" fontId="1" fillId="0" borderId="2" xfId="0" applyNumberFormat="1" applyFont="1" applyBorder="1" applyAlignment="1">
      <alignment wrapText="1"/>
    </xf>
    <xf numFmtId="0" fontId="4" fillId="0" borderId="1" xfId="0" applyFont="1" applyFill="1" applyBorder="1" applyAlignment="1">
      <alignment horizontal="center" wrapText="1"/>
    </xf>
    <xf numFmtId="0" fontId="4" fillId="0" borderId="1" xfId="0" applyFont="1" applyBorder="1" applyAlignment="1">
      <alignment horizontal="center" wrapText="1"/>
    </xf>
    <xf numFmtId="3" fontId="4" fillId="0" borderId="1" xfId="0" applyNumberFormat="1" applyFont="1" applyBorder="1" applyAlignment="1">
      <alignment horizontal="center"/>
    </xf>
    <xf numFmtId="0" fontId="2" fillId="0" borderId="1" xfId="0" applyFont="1" applyFill="1" applyBorder="1" applyAlignment="1">
      <alignment wrapText="1"/>
    </xf>
    <xf numFmtId="0" fontId="1" fillId="0" borderId="1" xfId="0" applyFont="1" applyBorder="1" applyAlignment="1">
      <alignment horizontal="justify" vertical="top" wrapText="1"/>
    </xf>
    <xf numFmtId="0" fontId="1" fillId="0" borderId="1" xfId="0" applyFont="1" applyBorder="1" applyAlignment="1">
      <alignment horizontal="justify" wrapText="1"/>
    </xf>
    <xf numFmtId="0" fontId="1" fillId="0" borderId="1" xfId="0" applyFont="1" applyFill="1" applyBorder="1" applyAlignment="1">
      <alignment vertical="center" wrapText="1"/>
    </xf>
    <xf numFmtId="0" fontId="1" fillId="0" borderId="1" xfId="0" applyFont="1" applyBorder="1" applyAlignment="1">
      <alignment vertical="top" wrapText="1"/>
    </xf>
    <xf numFmtId="0" fontId="5" fillId="0" borderId="1" xfId="0" applyFont="1" applyBorder="1" applyAlignment="1">
      <alignment horizontal="justify"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A4" workbookViewId="0">
      <selection activeCell="I19" sqref="A1:I19"/>
    </sheetView>
  </sheetViews>
  <sheetFormatPr baseColWidth="10" defaultColWidth="36.42578125" defaultRowHeight="12.75" x14ac:dyDescent="0.2"/>
  <cols>
    <col min="1" max="1" width="5.42578125" style="1" bestFit="1" customWidth="1"/>
    <col min="2" max="2" width="13.28515625" style="1" bestFit="1" customWidth="1"/>
    <col min="3" max="3" width="46.28515625" style="1" customWidth="1"/>
    <col min="4" max="4" width="36.42578125" style="4"/>
    <col min="5" max="5" width="12.7109375" style="5" bestFit="1" customWidth="1"/>
    <col min="6" max="6" width="12.7109375" style="6" customWidth="1"/>
    <col min="7" max="7" width="12.7109375" style="6" bestFit="1" customWidth="1"/>
    <col min="8" max="8" width="10.140625" style="1" bestFit="1" customWidth="1"/>
    <col min="9" max="9" width="13.42578125" style="1" customWidth="1"/>
    <col min="10" max="16384" width="36.42578125" style="1"/>
  </cols>
  <sheetData>
    <row r="1" spans="1:9" ht="25.5" x14ac:dyDescent="0.2">
      <c r="A1" s="15" t="s">
        <v>31</v>
      </c>
      <c r="B1" s="15" t="s">
        <v>30</v>
      </c>
      <c r="C1" s="19" t="s">
        <v>0</v>
      </c>
      <c r="D1" s="20"/>
      <c r="E1" s="21" t="s">
        <v>57</v>
      </c>
      <c r="F1" s="14" t="s">
        <v>61</v>
      </c>
      <c r="G1" s="14" t="s">
        <v>58</v>
      </c>
      <c r="H1" s="13" t="s">
        <v>59</v>
      </c>
      <c r="I1" s="20" t="s">
        <v>60</v>
      </c>
    </row>
    <row r="2" spans="1:9" ht="51" x14ac:dyDescent="0.2">
      <c r="A2" s="16">
        <v>1</v>
      </c>
      <c r="B2" s="16" t="s">
        <v>32</v>
      </c>
      <c r="C2" s="2" t="s">
        <v>15</v>
      </c>
      <c r="D2" s="2" t="s">
        <v>14</v>
      </c>
      <c r="E2" s="7">
        <v>752154506</v>
      </c>
      <c r="F2" s="12">
        <v>0</v>
      </c>
      <c r="G2" s="12">
        <v>732128757</v>
      </c>
      <c r="H2" s="7">
        <f t="shared" ref="H2:H18" si="0">E2-G2+F2</f>
        <v>20025749</v>
      </c>
      <c r="I2" s="7">
        <f>H2</f>
        <v>20025749</v>
      </c>
    </row>
    <row r="3" spans="1:9" ht="76.5" x14ac:dyDescent="0.2">
      <c r="A3" s="16">
        <v>2</v>
      </c>
      <c r="B3" s="16" t="s">
        <v>33</v>
      </c>
      <c r="C3" s="22" t="s">
        <v>16</v>
      </c>
      <c r="D3" s="2" t="s">
        <v>1</v>
      </c>
      <c r="E3" s="7">
        <v>70000000</v>
      </c>
      <c r="F3" s="8">
        <v>0</v>
      </c>
      <c r="G3" s="12">
        <f t="shared" ref="G3:G18" si="1">E3+F3</f>
        <v>70000000</v>
      </c>
      <c r="H3" s="7">
        <f t="shared" si="0"/>
        <v>0</v>
      </c>
      <c r="I3" s="7">
        <f t="shared" ref="I3:I18" si="2">H3</f>
        <v>0</v>
      </c>
    </row>
    <row r="4" spans="1:9" ht="140.25" x14ac:dyDescent="0.2">
      <c r="A4" s="16">
        <v>3</v>
      </c>
      <c r="B4" s="16" t="s">
        <v>34</v>
      </c>
      <c r="C4" s="2" t="s">
        <v>2</v>
      </c>
      <c r="D4" s="2" t="s">
        <v>12</v>
      </c>
      <c r="E4" s="7">
        <v>70000000</v>
      </c>
      <c r="F4" s="8">
        <v>24966612</v>
      </c>
      <c r="G4" s="12">
        <f t="shared" si="1"/>
        <v>94966612</v>
      </c>
      <c r="H4" s="7">
        <f t="shared" si="0"/>
        <v>0</v>
      </c>
      <c r="I4" s="7">
        <f t="shared" si="2"/>
        <v>0</v>
      </c>
    </row>
    <row r="5" spans="1:9" ht="102" x14ac:dyDescent="0.2">
      <c r="A5" s="16">
        <v>4</v>
      </c>
      <c r="B5" s="16" t="s">
        <v>35</v>
      </c>
      <c r="C5" s="2" t="s">
        <v>2</v>
      </c>
      <c r="D5" s="2" t="s">
        <v>17</v>
      </c>
      <c r="E5" s="7">
        <v>80000000</v>
      </c>
      <c r="F5" s="8">
        <v>4086292</v>
      </c>
      <c r="G5" s="12">
        <f t="shared" si="1"/>
        <v>84086292</v>
      </c>
      <c r="H5" s="7">
        <f t="shared" si="0"/>
        <v>0</v>
      </c>
      <c r="I5" s="7">
        <f t="shared" si="2"/>
        <v>0</v>
      </c>
    </row>
    <row r="6" spans="1:9" ht="140.25" x14ac:dyDescent="0.2">
      <c r="A6" s="16">
        <v>5</v>
      </c>
      <c r="B6" s="16" t="s">
        <v>36</v>
      </c>
      <c r="C6" s="2" t="s">
        <v>2</v>
      </c>
      <c r="D6" s="2" t="s">
        <v>3</v>
      </c>
      <c r="E6" s="7">
        <v>6000000</v>
      </c>
      <c r="F6" s="8">
        <v>0</v>
      </c>
      <c r="G6" s="12">
        <v>5998195</v>
      </c>
      <c r="H6" s="7">
        <f t="shared" si="0"/>
        <v>1805</v>
      </c>
      <c r="I6" s="7">
        <f t="shared" si="2"/>
        <v>1805</v>
      </c>
    </row>
    <row r="7" spans="1:9" ht="89.25" x14ac:dyDescent="0.2">
      <c r="A7" s="16">
        <v>6</v>
      </c>
      <c r="B7" s="16" t="s">
        <v>37</v>
      </c>
      <c r="C7" s="3" t="s">
        <v>5</v>
      </c>
      <c r="D7" s="2" t="s">
        <v>4</v>
      </c>
      <c r="E7" s="7">
        <v>11929750</v>
      </c>
      <c r="F7" s="8"/>
      <c r="G7" s="12">
        <f t="shared" si="1"/>
        <v>11929750</v>
      </c>
      <c r="H7" s="7">
        <f t="shared" si="0"/>
        <v>0</v>
      </c>
      <c r="I7" s="7">
        <f t="shared" si="2"/>
        <v>0</v>
      </c>
    </row>
    <row r="8" spans="1:9" ht="102" x14ac:dyDescent="0.2">
      <c r="A8" s="16">
        <v>7</v>
      </c>
      <c r="B8" s="16" t="s">
        <v>38</v>
      </c>
      <c r="C8" s="3" t="s">
        <v>19</v>
      </c>
      <c r="D8" s="2" t="s">
        <v>18</v>
      </c>
      <c r="E8" s="7">
        <v>47250000</v>
      </c>
      <c r="F8" s="8"/>
      <c r="G8" s="12">
        <v>38550000</v>
      </c>
      <c r="H8" s="7">
        <f t="shared" si="0"/>
        <v>8700000</v>
      </c>
      <c r="I8" s="7">
        <f t="shared" si="2"/>
        <v>8700000</v>
      </c>
    </row>
    <row r="9" spans="1:9" ht="89.25" x14ac:dyDescent="0.2">
      <c r="A9" s="16">
        <v>8</v>
      </c>
      <c r="B9" s="16" t="s">
        <v>39</v>
      </c>
      <c r="C9" s="3" t="s">
        <v>21</v>
      </c>
      <c r="D9" s="2" t="s">
        <v>20</v>
      </c>
      <c r="E9" s="7">
        <v>27900000</v>
      </c>
      <c r="F9" s="8"/>
      <c r="G9" s="12">
        <f t="shared" si="1"/>
        <v>27900000</v>
      </c>
      <c r="H9" s="7">
        <f t="shared" si="0"/>
        <v>0</v>
      </c>
      <c r="I9" s="7">
        <f t="shared" si="2"/>
        <v>0</v>
      </c>
    </row>
    <row r="10" spans="1:9" ht="51" x14ac:dyDescent="0.2">
      <c r="A10" s="16">
        <v>9</v>
      </c>
      <c r="B10" s="16" t="s">
        <v>40</v>
      </c>
      <c r="C10" s="2" t="s">
        <v>43</v>
      </c>
      <c r="D10" s="2" t="s">
        <v>44</v>
      </c>
      <c r="E10" s="7">
        <v>3509796</v>
      </c>
      <c r="F10" s="8"/>
      <c r="G10" s="12">
        <f t="shared" si="1"/>
        <v>3509796</v>
      </c>
      <c r="H10" s="7">
        <f t="shared" si="0"/>
        <v>0</v>
      </c>
      <c r="I10" s="7">
        <f t="shared" si="2"/>
        <v>0</v>
      </c>
    </row>
    <row r="11" spans="1:9" ht="63.75" x14ac:dyDescent="0.2">
      <c r="A11" s="16">
        <v>10</v>
      </c>
      <c r="B11" s="16" t="s">
        <v>41</v>
      </c>
      <c r="C11" s="3" t="s">
        <v>46</v>
      </c>
      <c r="D11" s="2" t="s">
        <v>45</v>
      </c>
      <c r="E11" s="7">
        <v>8233333</v>
      </c>
      <c r="F11" s="8"/>
      <c r="G11" s="12">
        <v>8106666</v>
      </c>
      <c r="H11" s="7">
        <f t="shared" si="0"/>
        <v>126667</v>
      </c>
      <c r="I11" s="7">
        <f t="shared" si="2"/>
        <v>126667</v>
      </c>
    </row>
    <row r="12" spans="1:9" ht="76.5" x14ac:dyDescent="0.2">
      <c r="A12" s="16">
        <v>11</v>
      </c>
      <c r="B12" s="16" t="s">
        <v>42</v>
      </c>
      <c r="C12" s="23" t="s">
        <v>48</v>
      </c>
      <c r="D12" s="24" t="s">
        <v>47</v>
      </c>
      <c r="E12" s="7">
        <v>5000000</v>
      </c>
      <c r="F12" s="8"/>
      <c r="G12" s="12">
        <f t="shared" si="1"/>
        <v>5000000</v>
      </c>
      <c r="H12" s="7">
        <f t="shared" si="0"/>
        <v>0</v>
      </c>
      <c r="I12" s="7">
        <f t="shared" si="2"/>
        <v>0</v>
      </c>
    </row>
    <row r="13" spans="1:9" ht="51" x14ac:dyDescent="0.2">
      <c r="A13" s="16">
        <v>12</v>
      </c>
      <c r="B13" s="16" t="s">
        <v>49</v>
      </c>
      <c r="C13" s="3" t="s">
        <v>23</v>
      </c>
      <c r="D13" s="2" t="s">
        <v>22</v>
      </c>
      <c r="E13" s="7">
        <v>1540000</v>
      </c>
      <c r="F13" s="8"/>
      <c r="G13" s="12">
        <f t="shared" si="1"/>
        <v>1540000</v>
      </c>
      <c r="H13" s="7">
        <f t="shared" si="0"/>
        <v>0</v>
      </c>
      <c r="I13" s="7">
        <f t="shared" si="2"/>
        <v>0</v>
      </c>
    </row>
    <row r="14" spans="1:9" ht="38.25" x14ac:dyDescent="0.2">
      <c r="A14" s="16">
        <v>13</v>
      </c>
      <c r="B14" s="16"/>
      <c r="C14" s="22" t="s">
        <v>25</v>
      </c>
      <c r="D14" s="2" t="s">
        <v>24</v>
      </c>
      <c r="E14" s="7">
        <v>1883825</v>
      </c>
      <c r="F14" s="8"/>
      <c r="G14" s="12">
        <f t="shared" si="1"/>
        <v>1883825</v>
      </c>
      <c r="H14" s="7">
        <f t="shared" si="0"/>
        <v>0</v>
      </c>
      <c r="I14" s="7">
        <f t="shared" si="2"/>
        <v>0</v>
      </c>
    </row>
    <row r="15" spans="1:9" ht="63.75" x14ac:dyDescent="0.2">
      <c r="A15" s="16">
        <v>14</v>
      </c>
      <c r="B15" s="16" t="s">
        <v>50</v>
      </c>
      <c r="C15" s="25" t="s">
        <v>26</v>
      </c>
      <c r="D15" s="2" t="s">
        <v>13</v>
      </c>
      <c r="E15" s="7">
        <v>2000000</v>
      </c>
      <c r="F15" s="8"/>
      <c r="G15" s="12">
        <v>1141500</v>
      </c>
      <c r="H15" s="7">
        <f t="shared" si="0"/>
        <v>858500</v>
      </c>
      <c r="I15" s="7">
        <f t="shared" si="2"/>
        <v>858500</v>
      </c>
    </row>
    <row r="16" spans="1:9" ht="48.75" x14ac:dyDescent="0.2">
      <c r="A16" s="16">
        <v>15</v>
      </c>
      <c r="B16" s="16" t="s">
        <v>51</v>
      </c>
      <c r="C16" s="23" t="s">
        <v>28</v>
      </c>
      <c r="D16" s="2" t="s">
        <v>27</v>
      </c>
      <c r="E16" s="7">
        <v>3663000</v>
      </c>
      <c r="F16" s="8"/>
      <c r="G16" s="12">
        <f t="shared" si="1"/>
        <v>3663000</v>
      </c>
      <c r="H16" s="7">
        <f t="shared" si="0"/>
        <v>0</v>
      </c>
      <c r="I16" s="7">
        <f t="shared" si="2"/>
        <v>0</v>
      </c>
    </row>
    <row r="17" spans="1:9" ht="38.25" x14ac:dyDescent="0.2">
      <c r="A17" s="16">
        <v>16</v>
      </c>
      <c r="B17" s="16" t="s">
        <v>52</v>
      </c>
      <c r="C17" s="23" t="s">
        <v>28</v>
      </c>
      <c r="D17" s="2" t="s">
        <v>29</v>
      </c>
      <c r="E17" s="7">
        <v>3880000</v>
      </c>
      <c r="F17" s="8"/>
      <c r="G17" s="12">
        <f t="shared" si="1"/>
        <v>3880000</v>
      </c>
      <c r="H17" s="7">
        <f t="shared" si="0"/>
        <v>0</v>
      </c>
      <c r="I17" s="7">
        <f t="shared" si="2"/>
        <v>0</v>
      </c>
    </row>
    <row r="18" spans="1:9" ht="63.75" x14ac:dyDescent="0.2">
      <c r="A18" s="16">
        <v>17</v>
      </c>
      <c r="B18" s="16" t="s">
        <v>53</v>
      </c>
      <c r="C18" s="26" t="s">
        <v>56</v>
      </c>
      <c r="D18" s="27" t="s">
        <v>55</v>
      </c>
      <c r="E18" s="7">
        <v>10100000</v>
      </c>
      <c r="F18" s="7"/>
      <c r="G18" s="12">
        <f t="shared" si="1"/>
        <v>10100000</v>
      </c>
      <c r="H18" s="7">
        <f t="shared" si="0"/>
        <v>0</v>
      </c>
      <c r="I18" s="7">
        <f t="shared" si="2"/>
        <v>0</v>
      </c>
    </row>
    <row r="19" spans="1:9" x14ac:dyDescent="0.2">
      <c r="A19" s="3"/>
      <c r="B19" s="16" t="s">
        <v>54</v>
      </c>
      <c r="C19" s="3"/>
      <c r="D19" s="2"/>
      <c r="E19" s="7">
        <f>SUM(E2:E18)</f>
        <v>1105044210</v>
      </c>
      <c r="F19" s="7">
        <f t="shared" ref="F19:I19" si="3">SUM(F2:F18)</f>
        <v>29052904</v>
      </c>
      <c r="G19" s="7">
        <f t="shared" si="3"/>
        <v>1104384393</v>
      </c>
      <c r="H19" s="7">
        <f t="shared" si="3"/>
        <v>29712721</v>
      </c>
      <c r="I19" s="7">
        <f t="shared" si="3"/>
        <v>29712721</v>
      </c>
    </row>
    <row r="20" spans="1:9" x14ac:dyDescent="0.2">
      <c r="B20" s="17">
        <v>11</v>
      </c>
      <c r="C20" s="17" t="s">
        <v>62</v>
      </c>
      <c r="D20" s="18">
        <f>SUM(G2:G12)</f>
        <v>1082176068</v>
      </c>
    </row>
    <row r="21" spans="1:9" x14ac:dyDescent="0.2">
      <c r="B21" s="3">
        <v>6</v>
      </c>
      <c r="C21" s="3" t="s">
        <v>63</v>
      </c>
      <c r="D21" s="9">
        <f>SUM(G13:G18)</f>
        <v>22208325</v>
      </c>
    </row>
    <row r="22" spans="1:9" x14ac:dyDescent="0.2">
      <c r="B22" s="3">
        <f>SUM(B20:B21)</f>
        <v>17</v>
      </c>
      <c r="C22" s="10" t="s">
        <v>64</v>
      </c>
      <c r="D22" s="11">
        <f>SUM(D20:D21)</f>
        <v>1104384393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32" sqref="B32"/>
    </sheetView>
  </sheetViews>
  <sheetFormatPr baseColWidth="10" defaultRowHeight="15" x14ac:dyDescent="0.25"/>
  <cols>
    <col min="1" max="1" width="24.28515625" customWidth="1"/>
  </cols>
  <sheetData>
    <row r="1" spans="1:2" x14ac:dyDescent="0.25">
      <c r="A1" t="s">
        <v>6</v>
      </c>
      <c r="B1">
        <v>332000</v>
      </c>
    </row>
    <row r="2" spans="1:2" x14ac:dyDescent="0.25">
      <c r="A2" t="s">
        <v>7</v>
      </c>
      <c r="B2">
        <v>64000</v>
      </c>
    </row>
    <row r="3" spans="1:2" x14ac:dyDescent="0.25">
      <c r="A3" t="s">
        <v>8</v>
      </c>
      <c r="B3">
        <v>23000</v>
      </c>
    </row>
    <row r="4" spans="1:2" x14ac:dyDescent="0.25">
      <c r="A4" t="s">
        <v>9</v>
      </c>
      <c r="B4">
        <v>64000</v>
      </c>
    </row>
    <row r="5" spans="1:2" x14ac:dyDescent="0.25">
      <c r="A5" t="s">
        <v>11</v>
      </c>
      <c r="B5">
        <v>0</v>
      </c>
    </row>
    <row r="6" spans="1:2" x14ac:dyDescent="0.25">
      <c r="A6" t="s">
        <v>10</v>
      </c>
      <c r="B6">
        <f>170000/30*15</f>
        <v>85000</v>
      </c>
    </row>
    <row r="8" spans="1:2" x14ac:dyDescent="0.25">
      <c r="B8">
        <f>SUM(B1:B7)</f>
        <v>568000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42763078</dc:creator>
  <cp:lastModifiedBy>Lina Marcela Cano Hoyos</cp:lastModifiedBy>
  <dcterms:created xsi:type="dcterms:W3CDTF">2021-02-10T19:21:47Z</dcterms:created>
  <dcterms:modified xsi:type="dcterms:W3CDTF">2023-01-11T20:09:51Z</dcterms:modified>
</cp:coreProperties>
</file>