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\Desktop\"/>
    </mc:Choice>
  </mc:AlternateContent>
  <xr:revisionPtr revIDLastSave="0" documentId="13_ncr:1_{E48FFCA9-27DF-4279-8176-9A34AA105373}" xr6:coauthVersionLast="44" xr6:coauthVersionMax="44" xr10:uidLastSave="{00000000-0000-0000-0000-000000000000}"/>
  <bookViews>
    <workbookView xWindow="-120" yWindow="-120" windowWidth="20730" windowHeight="11160" tabRatio="840" xr2:uid="{00000000-000D-0000-FFFF-FFFF00000000}"/>
  </bookViews>
  <sheets>
    <sheet name="MATRIZ DE RIESGOS" sheetId="1" r:id="rId1"/>
    <sheet name="MAPA-CALOR" sheetId="3" state="hidden" r:id="rId2"/>
    <sheet name="CLASIFICACION DEL RIESGO" sheetId="8" state="hidden" r:id="rId3"/>
    <sheet name="PROBABILIDAD DEL RIESGO" sheetId="9" state="hidden" r:id="rId4"/>
    <sheet name="IMPACTOS TIPO GESTION" sheetId="14" state="hidden" r:id="rId5"/>
    <sheet name="IMPACTOS TIPO CORRUPCION" sheetId="10" state="hidden" r:id="rId6"/>
    <sheet name="IMPACTOS TIPO TECNOLOGICO" sheetId="12" state="hidden" r:id="rId7"/>
    <sheet name="CONTROLES " sheetId="15" state="hidden" r:id="rId8"/>
    <sheet name="TABLAS" sheetId="4" r:id="rId9"/>
  </sheets>
  <externalReferences>
    <externalReference r:id="rId10"/>
  </externalReferences>
  <definedNames>
    <definedName name="_OP1">#REF!</definedName>
    <definedName name="ACCION">#REF!</definedName>
    <definedName name="ALTO">#REF!</definedName>
    <definedName name="AUTO">#REF!</definedName>
    <definedName name="AUTONOMIA">#REF!</definedName>
    <definedName name="BAJO">#REF!</definedName>
    <definedName name="CALIFICACION">#REF!</definedName>
    <definedName name="DO">#REF!</definedName>
    <definedName name="DOCUMENTACION">#REF!</definedName>
    <definedName name="EC">#REF!</definedName>
    <definedName name="ECONOMIA">#REF!</definedName>
    <definedName name="EF">#REF!</definedName>
    <definedName name="EFECTIVIDAD">#REF!</definedName>
    <definedName name="EFECTIVO">#REF!</definedName>
    <definedName name="EFICACIA">#REF!</definedName>
    <definedName name="ESCALA">#REF!</definedName>
    <definedName name="EVALUACION">#REF!</definedName>
    <definedName name="EX">#REF!</definedName>
    <definedName name="EXISTENCIA">#REF!</definedName>
    <definedName name="IMPACTO">#REF!</definedName>
    <definedName name="MEDIO">#REF!</definedName>
    <definedName name="MO">#REF!</definedName>
    <definedName name="MONITOREO">#REF!</definedName>
    <definedName name="OP">#REF!</definedName>
    <definedName name="OPORTUNIDA">#REF!</definedName>
    <definedName name="OPORTUNIDAD">#REF!</definedName>
    <definedName name="probabilidad">[1]DATOS!$B$4:$B$8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9" i="1" l="1"/>
  <c r="Y9" i="1" l="1"/>
  <c r="Y10" i="1"/>
  <c r="Y11" i="1"/>
  <c r="Y12" i="1"/>
  <c r="Y13" i="1"/>
  <c r="Y14" i="1"/>
  <c r="N9" i="1"/>
  <c r="N10" i="1"/>
  <c r="N11" i="1"/>
  <c r="N12" i="1"/>
  <c r="N13" i="1"/>
  <c r="N14" i="1"/>
  <c r="T9" i="1" l="1"/>
  <c r="T10" i="1"/>
  <c r="R9" i="1"/>
  <c r="M9" i="1" l="1"/>
  <c r="K9" i="1"/>
  <c r="X14" i="1" l="1"/>
  <c r="X13" i="1"/>
  <c r="R14" i="1"/>
  <c r="R13" i="1"/>
  <c r="R12" i="1"/>
  <c r="R11" i="1"/>
  <c r="M14" i="1"/>
  <c r="K13" i="1"/>
  <c r="M13" i="1"/>
  <c r="T13" i="1"/>
  <c r="V13" i="1"/>
  <c r="K14" i="1"/>
  <c r="T14" i="1"/>
  <c r="V14" i="1"/>
  <c r="X9" i="1"/>
  <c r="X10" i="1"/>
  <c r="X11" i="1"/>
  <c r="X12" i="1"/>
  <c r="V12" i="1"/>
  <c r="V11" i="1"/>
  <c r="V10" i="1"/>
  <c r="T11" i="1"/>
  <c r="T12" i="1"/>
  <c r="R10" i="1"/>
  <c r="M10" i="1"/>
  <c r="M11" i="1"/>
  <c r="M12" i="1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K10" i="1"/>
  <c r="K11" i="1"/>
  <c r="K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Isidro Melquicedec Bastidas Yela</author>
    <author>tc={DC3F90A6-F817-45F2-A5DC-5087E687BC74}</author>
    <author>usuario</author>
  </authors>
  <commentList>
    <comment ref="D7" authorId="0" shapeId="0" xr:uid="{00000000-0006-0000-0000-000001000000}">
      <text>
        <r>
          <rPr>
            <sz val="9"/>
            <color indexed="81"/>
            <rFont val="Tahoma"/>
            <family val="2"/>
          </rPr>
          <t>Son  los  resultados que  se  espera lograr  para cumplir  la  misión  y visión. Determina  el  cómo logro la política trazada y el apor te que se hace a  los  objetivos  institucionales.  
Los  objetivos   deben   ser:   medibles,  realistas y se  deben  evitar  frases subjetivas en  su construcción.</t>
        </r>
      </text>
    </comment>
    <comment ref="E7" authorId="0" shapeId="0" xr:uid="{00000000-0006-0000-0000-000002000000}">
      <text>
        <r>
          <rPr>
            <sz val="9"/>
            <color indexed="81"/>
            <rFont val="Tahoma"/>
            <family val="2"/>
          </rPr>
          <t>Se define como la probabilidad de ocurrencia de un evento.</t>
        </r>
      </text>
    </comment>
    <comment ref="F7" authorId="1" shapeId="0" xr:uid="{00000000-0006-0000-0000-000003000000}">
      <text>
        <r>
          <rPr>
            <sz val="9"/>
            <color indexed="81"/>
            <rFont val="Tahoma"/>
            <family val="2"/>
          </rPr>
          <t>Todos  aquellos factores internos  y externos que solos o en combinación con otros, pueden producir la materialización de un riesgo.</t>
        </r>
      </text>
    </comment>
    <comment ref="H7" authorId="0" shapeId="0" xr:uid="{00000000-0006-0000-0000-000004000000}">
      <text>
        <r>
          <rPr>
            <sz val="9"/>
            <color indexed="81"/>
            <rFont val="Tahoma"/>
            <family val="2"/>
          </rPr>
          <t>Si el riesgo es de Tipo Gestión, se clasifica en:
    a. Estratégico
    b. Imagen
    c. Operativo
    d. Financiero
    e. Cumplimiento
Si el riesgo es de Tipo Corrupción, se  clasifica en:
    a. Corrupción 
    b. Soborno
    C. Piratería
    d.  Fraude
Si el riesgo  de Tipo Tecnologico, se  clasifica en:
a) Riesgos asociados a la seguridad informática y gestión de información
b) Personas 
c) Medio ambiente 
d) infraestructura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I7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Los efectos o situaciones resultantes de la materialización  del  riesgo  que  impactan en  el  proceso,   la  entidad,  sus  grupos  de valor y demás partes  interesadas.
</t>
        </r>
      </text>
    </comment>
    <comment ref="N7" authorId="0" shapeId="0" xr:uid="{00000000-0006-0000-0000-000006000000}">
      <text>
        <r>
          <rPr>
            <sz val="9"/>
            <color indexed="81"/>
            <rFont val="Tahoma"/>
            <family val="2"/>
          </rPr>
          <t>Es  aquel  al que se  enfrenta una entidad  en ausencia de  acciones de  la  dirección  para modificar su probabilidad  o impacto.</t>
        </r>
      </text>
    </comment>
    <comment ref="P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CONTROL PREVENTIVO:</t>
        </r>
        <r>
          <rPr>
            <sz val="9"/>
            <color indexed="81"/>
            <rFont val="Tahoma"/>
            <family val="2"/>
          </rPr>
          <t xml:space="preserve"> Controles que estan diseñados para evitar un evento no deseado en el momento en que se produce.  
</t>
        </r>
        <r>
          <rPr>
            <b/>
            <sz val="9"/>
            <color indexed="81"/>
            <rFont val="Tahoma"/>
            <family val="2"/>
          </rPr>
          <t>CONTROL DETECTIVO:</t>
        </r>
        <r>
          <rPr>
            <sz val="9"/>
            <color indexed="81"/>
            <rFont val="Tahoma"/>
            <family val="2"/>
          </rPr>
          <t xml:space="preserve"> Controles que estan diseñados para identificar un evento o resultado no previsto despues de que se haya producido. Buscan detectar la situacion no deseada para que se corrija y se tomen las acciones correspondientes.</t>
        </r>
      </text>
    </comment>
    <comment ref="S7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Calificar cada uno de los criterios de la tabla de este </t>
        </r>
        <r>
          <rPr>
            <u/>
            <sz val="9"/>
            <color indexed="81"/>
            <rFont val="Tahoma"/>
            <family val="2"/>
          </rPr>
          <t xml:space="preserve">HIPERVINCULO </t>
        </r>
        <r>
          <rPr>
            <sz val="9"/>
            <color indexed="81"/>
            <rFont val="Tahoma"/>
            <family val="2"/>
          </rPr>
          <t xml:space="preserve">y posteriormente dar un resultado de acuerdo a los parametros establecidos.
</t>
        </r>
      </text>
    </comment>
    <comment ref="Z7" authorId="1" shapeId="0" xr:uid="{00000000-0006-0000-0000-000009000000}">
      <text>
        <r>
          <rPr>
            <sz val="9"/>
            <color indexed="81"/>
            <rFont val="Tahoma"/>
            <family val="2"/>
          </rPr>
          <t>Corresponde a las acciones adicionales al control, que sirvan para dar tratamiento al riesgo residual y evitar que éste llegue a materializarse.</t>
        </r>
      </text>
    </comment>
    <comment ref="AD7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 El control debe tener una periodicidad para su realizacion y su  ejecucion debe ser consistente y oportuna para la mitigacion del riesgo.</t>
        </r>
      </text>
    </comment>
    <comment ref="AE7" authorId="2" shapeId="0" xr:uid="{DC3F90A6-F817-45F2-A5DC-5087E687BC7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 asignada para ejecutar el control</t>
      </text>
    </comment>
    <comment ref="AF7" authorId="3" shapeId="0" xr:uid="{00000000-0006-0000-0000-00000C000000}">
      <text>
        <r>
          <rPr>
            <sz val="9"/>
            <color indexed="81"/>
            <rFont val="Tahoma"/>
            <family val="2"/>
          </rPr>
          <t xml:space="preserve">Acciones realizadas por el funcionario que evidenció la materialización del riesgo </t>
        </r>
      </text>
    </comment>
    <comment ref="J8" authorId="0" shapeId="0" xr:uid="{00000000-0006-0000-0000-00000D000000}">
      <text>
        <r>
          <rPr>
            <sz val="9"/>
            <color indexed="81"/>
            <rFont val="Tahoma"/>
            <family val="2"/>
          </rPr>
          <t>Se  entiende  como  la  posibilidad  de ocurrencia del riesgo. Esta puede ser medida con criterios  de frecuencia o factibilidad. 
Categorías de Probabilidad:
Casi Seguro = 5
Probable = 4
Moderado = 3
Improbable = 2
Muy Improbable = 1</t>
        </r>
      </text>
    </comment>
    <comment ref="L8" authorId="0" shapeId="0" xr:uid="{00000000-0006-0000-0000-00000E000000}">
      <text>
        <r>
          <rPr>
            <sz val="9"/>
            <color indexed="81"/>
            <rFont val="Tahoma"/>
            <family val="2"/>
          </rPr>
          <t>Es  aquel  al que se  enfrenta una entidad  en ausencia de  acciones de  la  dirección  para modificar su probabilidad  o impacto.
Se clasifica en los siguientes  niveles: 
1 Insignificante
2 Menor
3 Moderado
4 Mayor
5 Catastrofico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CORPONOR</author>
  </authors>
  <commentList>
    <comment ref="B25" authorId="0" shapeId="0" xr:uid="{00000000-0006-0000-0500-000001000000}">
      <text>
        <r>
          <rPr>
            <sz val="11"/>
            <color indexed="8"/>
            <rFont val="Tahoma"/>
            <family val="2"/>
          </rPr>
          <t xml:space="preserve">El impacto se mide según el efecto que puede causar el hecho de corrupción al cumplimiento de los fines de la entidad, estará determinada por el número de respuestas afirmativas así:
Entre 1 y 5, impacto </t>
        </r>
        <r>
          <rPr>
            <b/>
            <sz val="11"/>
            <color indexed="8"/>
            <rFont val="Tahoma"/>
            <family val="2"/>
          </rPr>
          <t xml:space="preserve">MODERADO
</t>
        </r>
        <r>
          <rPr>
            <sz val="11"/>
            <color indexed="8"/>
            <rFont val="Tahoma"/>
            <family val="2"/>
          </rPr>
          <t xml:space="preserve">
Entre 6 y 11, impacto</t>
        </r>
        <r>
          <rPr>
            <b/>
            <sz val="11"/>
            <color indexed="8"/>
            <rFont val="Tahoma"/>
            <family val="2"/>
          </rPr>
          <t xml:space="preserve"> MAYOR
</t>
        </r>
        <r>
          <rPr>
            <sz val="11"/>
            <color indexed="8"/>
            <rFont val="Tahoma"/>
            <family val="2"/>
          </rPr>
          <t xml:space="preserve">
Entre 12 y 18, impacto </t>
        </r>
        <r>
          <rPr>
            <b/>
            <sz val="11"/>
            <color indexed="8"/>
            <rFont val="Tahoma"/>
            <family val="2"/>
          </rPr>
          <t>CATASTRÓFICO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18" authorId="0" shapeId="0" xr:uid="{00000000-0006-0000-0700-000001000000}">
      <text>
        <r>
          <rPr>
            <sz val="9"/>
            <color indexed="81"/>
            <rFont val="Tahoma"/>
            <family val="2"/>
          </rPr>
          <t>Realizar la sumatoria de acuerdo a cada criterio establecido,Ingresar el resultado en esta casilla</t>
        </r>
      </text>
    </comment>
  </commentList>
</comments>
</file>

<file path=xl/sharedStrings.xml><?xml version="1.0" encoding="utf-8"?>
<sst xmlns="http://schemas.openxmlformats.org/spreadsheetml/2006/main" count="484" uniqueCount="334">
  <si>
    <t>INDICADOR</t>
  </si>
  <si>
    <t>CLASIFICACION DE RIESGOS</t>
  </si>
  <si>
    <t>PROCESO</t>
  </si>
  <si>
    <t>OBJETIVO DEL PROCESO</t>
  </si>
  <si>
    <t>RIESGO</t>
  </si>
  <si>
    <t xml:space="preserve">CAUSAS </t>
  </si>
  <si>
    <t>CONSECUENCIAS</t>
  </si>
  <si>
    <t>PROBABILIDAD DE OCURRENCIA</t>
  </si>
  <si>
    <t>IMPACTO</t>
  </si>
  <si>
    <t>TIPOLOGIA DEL RIESGO</t>
  </si>
  <si>
    <t xml:space="preserve">PERIODICIDAD </t>
  </si>
  <si>
    <t>Moderado</t>
  </si>
  <si>
    <t>Bajo</t>
  </si>
  <si>
    <t>PROBABILIDAD</t>
  </si>
  <si>
    <t>Alto</t>
  </si>
  <si>
    <t>Extremo</t>
  </si>
  <si>
    <t>RIESGO INHERENTE</t>
  </si>
  <si>
    <t>PERIODICIDAD</t>
  </si>
  <si>
    <t>CLASIFICACION DEL RIESGO</t>
  </si>
  <si>
    <r>
      <t xml:space="preserve">Si el hecho llegara a presentarse, tendría </t>
    </r>
    <r>
      <rPr>
        <b/>
        <sz val="11"/>
        <color indexed="8"/>
        <rFont val="Arial"/>
        <family val="2"/>
      </rPr>
      <t>DESASTROSAS</t>
    </r>
    <r>
      <rPr>
        <sz val="11"/>
        <color indexed="8"/>
        <rFont val="Arial"/>
        <family val="2"/>
      </rPr>
      <t xml:space="preserve"> consecuencias o efectos sobre el proceso y/o la entidad.</t>
    </r>
  </si>
  <si>
    <r>
      <t xml:space="preserve">Si el hecho llegara a presentarse, tendría </t>
    </r>
    <r>
      <rPr>
        <b/>
        <sz val="11"/>
        <color indexed="8"/>
        <rFont val="Arial"/>
        <family val="2"/>
      </rPr>
      <t xml:space="preserve">ALTAS </t>
    </r>
    <r>
      <rPr>
        <sz val="11"/>
        <color indexed="8"/>
        <rFont val="Arial"/>
        <family val="2"/>
      </rPr>
      <t>consecuencias o efectos sobre el proceso y/o la entidad.</t>
    </r>
  </si>
  <si>
    <t>MAYOR</t>
  </si>
  <si>
    <r>
      <t xml:space="preserve">Si el hecho llegara a presentarse, tendría </t>
    </r>
    <r>
      <rPr>
        <b/>
        <sz val="11"/>
        <color indexed="8"/>
        <rFont val="Arial"/>
        <family val="2"/>
      </rPr>
      <t>MEDIANAS</t>
    </r>
    <r>
      <rPr>
        <sz val="11"/>
        <color indexed="8"/>
        <rFont val="Arial"/>
        <family val="2"/>
      </rPr>
      <t xml:space="preserve"> consecuencias o efectos sobre el proceso y/o la entidad.</t>
    </r>
  </si>
  <si>
    <t>MODERADO</t>
  </si>
  <si>
    <r>
      <t xml:space="preserve">Si el hecho llegara a presentarse, tendría </t>
    </r>
    <r>
      <rPr>
        <b/>
        <sz val="11"/>
        <color indexed="8"/>
        <rFont val="Arial"/>
        <family val="2"/>
      </rPr>
      <t>BAJAS</t>
    </r>
    <r>
      <rPr>
        <sz val="11"/>
        <color indexed="8"/>
        <rFont val="Arial"/>
        <family val="2"/>
      </rPr>
      <t xml:space="preserve"> consecuencias o efectos sobre el proceso y/o la entidad.</t>
    </r>
  </si>
  <si>
    <t>MENOR</t>
  </si>
  <si>
    <r>
      <t xml:space="preserve">Si el hecho llegara a presentarse, tendría consecuencias o efectos </t>
    </r>
    <r>
      <rPr>
        <b/>
        <sz val="11"/>
        <color indexed="8"/>
        <rFont val="Arial"/>
        <family val="2"/>
      </rPr>
      <t>MÍNIMOS</t>
    </r>
    <r>
      <rPr>
        <sz val="11"/>
        <color indexed="8"/>
        <rFont val="Arial"/>
        <family val="2"/>
      </rPr>
      <t xml:space="preserve"> sobre el proceso y/o la entidad.</t>
    </r>
  </si>
  <si>
    <t>INSIGNIFICANTE</t>
  </si>
  <si>
    <t>DESCRIPCIÓN</t>
  </si>
  <si>
    <t>DESCRIPTOR</t>
  </si>
  <si>
    <t>NIVEL</t>
  </si>
  <si>
    <t xml:space="preserve">TABLA DE IMPACTO </t>
  </si>
  <si>
    <t>Más de 1 vez al año.</t>
  </si>
  <si>
    <t>Se espera que el riesgo ocurra en la mayoría de las circunstancias.</t>
  </si>
  <si>
    <t>CASI SEGURO</t>
  </si>
  <si>
    <t>Al menos de 1 vez en el último año.</t>
  </si>
  <si>
    <t>El riesgo ocurrirá en la mayoría de las circunstancias.</t>
  </si>
  <si>
    <t>PROBABLE</t>
  </si>
  <si>
    <t>Al menos de 1 vez en los últimos 2 años.</t>
  </si>
  <si>
    <t>El riesgo puede ocurrir en algún momento.</t>
  </si>
  <si>
    <t>POSIBLE</t>
  </si>
  <si>
    <t>Al menos de 1 vez en los últimos 5 años.</t>
  </si>
  <si>
    <t>El riesgo pudo ocurrir en algún momento, es poco común o frecuente</t>
  </si>
  <si>
    <t>IMPROBABLE</t>
  </si>
  <si>
    <t>Nunca o no se ha presentado en los últimos 5 años</t>
  </si>
  <si>
    <t>Puede que el riesgo no se haya presentado, o  que ocurra solo en circunstancias excepcionales.</t>
  </si>
  <si>
    <t>FRECUENCIA</t>
  </si>
  <si>
    <t>DESCRIPCIÓN  (FACTIBILIDAD)</t>
  </si>
  <si>
    <t>Posibilidad de que suceda algún evento que tendrá un impacto sobre el cumplimiento de los objetivos. Se expresa en términos de probabilidad y consecuencias.</t>
  </si>
  <si>
    <t>Posibilidad de que por acción u omisión, se use el poder para desviar la gestión de lo público hacia un beneficio privado.</t>
  </si>
  <si>
    <t>Posibilidad de ocurrencia de un evento que afecte la imagen, buen nombre o reputación de una organización, ante sus clientes y  partes interesadas.</t>
  </si>
  <si>
    <t>Posibilidad de ocurrencia de eventos que  afecten la situación jurídica o contractual de la organización debido a su incumplimiento o desacato a la normatividad legal y las obligaciones contractuales.</t>
  </si>
  <si>
    <t>Posibilidad de ocurrencia de eventos que  afecten los procesos misionales de la entidad.</t>
  </si>
  <si>
    <t>Acción que es contraria a la verdad y a la rectitud, el cual se comete en perjuicio de una persona u organización, o la utilización de una conducta engañosa o deshonesta con la finalidad de conseguir alguna injusta ventaja sobre otra persona u organización.</t>
  </si>
  <si>
    <t xml:space="preserve"> Es un delito que atenta contra los derechos de autor y la propiedad intelectual. </t>
  </si>
  <si>
    <t xml:space="preserve">Es conocido como cohecho. Es un delito que implica la entrega de un soborno para corromper a alguien y obtener un favor de su parte. Lo habitual es que esta dádiva, que puede concretarse con dinero, regalos, etc., sea entregada a un funcionario público para que éste concrete u omita una acción. </t>
  </si>
  <si>
    <t xml:space="preserve">Posibilidad de que por forma natural o por acción humana se produzca daño en el medio ambiente. </t>
  </si>
  <si>
    <t>Posibilidad de combinación  de amenazas y vulnerabilidades en el entorno  digital. Puede  debilitar  el logro de objetivos  económicos y sociales, así como afectar la soberanía nacional, la integridad territorial, el orden constitucional y los intereses nacionales. Incluye aspectos relacionados con el ambiente físico, digital y las personas.</t>
  </si>
  <si>
    <t>Hace referencia al hardware o al nivel físico.</t>
  </si>
  <si>
    <t>Riesgos derivados del mal uso de los anteriores factores, que corresponde al factor humano.</t>
  </si>
  <si>
    <t>Mapa De Calor</t>
  </si>
  <si>
    <t>Posibilidad de ocurrencia de eventos que  afecten los estados financieros y todas aquellas áreas involucradas con el proceso financiero como presupuesto, tesorería, contabilidad, cartera, central de cuentas, costos, etc.</t>
  </si>
  <si>
    <t>DEFINICION</t>
  </si>
  <si>
    <t>1. GESTION</t>
  </si>
  <si>
    <t>1.2 IMAGEN O REPUTACIONAL</t>
  </si>
  <si>
    <t>1.3 OPERATIVO</t>
  </si>
  <si>
    <t>1.4 FINANCIERO</t>
  </si>
  <si>
    <t>1.5 CUMPLIMIENTO</t>
  </si>
  <si>
    <t>2. CORRUPCION</t>
  </si>
  <si>
    <t>2.1 DE CORRUPCIÓN</t>
  </si>
  <si>
    <t>2.2 SOBORNO</t>
  </si>
  <si>
    <t>2.3 PIRATERIA</t>
  </si>
  <si>
    <t>2.4 FRAUDE</t>
  </si>
  <si>
    <t>3.1 RIESGOS ASOCIADOS A LA SEGURIDAD INFORMATICA Y GESTION DE LA INFORMACION</t>
  </si>
  <si>
    <t>3.4 MEDIO AMBIENTE</t>
  </si>
  <si>
    <t>3.5 INFRAESTRUCTURA</t>
  </si>
  <si>
    <t>3.6 PERSONAS</t>
  </si>
  <si>
    <t>CLASIFICACION DE RIESGO</t>
  </si>
  <si>
    <r>
      <rPr>
        <b/>
        <sz val="22"/>
        <color theme="1"/>
        <rFont val="Arial"/>
        <family val="2"/>
      </rPr>
      <t>RIESGOS</t>
    </r>
    <r>
      <rPr>
        <b/>
        <sz val="12"/>
        <color theme="1"/>
        <rFont val="Arial"/>
        <family val="2"/>
      </rPr>
      <t xml:space="preserve">
( Muestra la tipologia y clasificacion de riesgos que se pueden presentar)</t>
    </r>
  </si>
  <si>
    <t>1.1                                                                                                                                                                                                                                                                                                                                      ESTRATÉGICOS</t>
  </si>
  <si>
    <t>1.2                                                                                                                                                                                                                                                                                                                                                IMAGEN O REPUTACIONAL</t>
  </si>
  <si>
    <t>1.3                                                                                                                                                                                                                                                                                                                                                            OPERATIVO</t>
  </si>
  <si>
    <t>IDENTIFICACION DEL RIESGO</t>
  </si>
  <si>
    <t>CLASIFICACION</t>
  </si>
  <si>
    <t>MACROPROCESO</t>
  </si>
  <si>
    <t>PROCESOS</t>
  </si>
  <si>
    <t>MACROPROCESOS</t>
  </si>
  <si>
    <t>1. TIPO GESTION</t>
  </si>
  <si>
    <t>2. TIPO CORRUPCION</t>
  </si>
  <si>
    <t>1.1  ESTRATEGICO</t>
  </si>
  <si>
    <t>2.1 CORRUPCION</t>
  </si>
  <si>
    <t>2.2  SOBORNO</t>
  </si>
  <si>
    <t>2,4 FRAUDE</t>
  </si>
  <si>
    <t>3.2 PERSONAS</t>
  </si>
  <si>
    <t>RARO</t>
  </si>
  <si>
    <t>CATASTROFICO</t>
  </si>
  <si>
    <t>EXTREMO</t>
  </si>
  <si>
    <t>ALTO</t>
  </si>
  <si>
    <t>BAJO</t>
  </si>
  <si>
    <t>DIARIO</t>
  </si>
  <si>
    <t>MENSUAL</t>
  </si>
  <si>
    <t>TRIMESTRAL</t>
  </si>
  <si>
    <t>ANUAL</t>
  </si>
  <si>
    <t>MAGNITUD DEL IMPACTO</t>
  </si>
  <si>
    <t xml:space="preserve">MATRIZ DE RIESGOS Y CONTROLES </t>
  </si>
  <si>
    <t>3.3 MEDIO AMBIENTE</t>
  </si>
  <si>
    <t>3.4 INFRAESTRUCTURA</t>
  </si>
  <si>
    <t>NUEVA EVALUACION DEL RIESGO</t>
  </si>
  <si>
    <t>PROCESOS ESTRATEGICOS</t>
  </si>
  <si>
    <t>PROCESOS MISIONALES</t>
  </si>
  <si>
    <t>PROCESOS DE APOYO</t>
  </si>
  <si>
    <t>PROCESOS DE EVALUACION</t>
  </si>
  <si>
    <t>x</t>
  </si>
  <si>
    <t>18. Afectar la imagen nacional?</t>
  </si>
  <si>
    <t>17. Afectar la imagen regional?</t>
  </si>
  <si>
    <t>16. Ocasionar lesiones físicas o pérdidas de vidas humanas?</t>
  </si>
  <si>
    <t>15. Generar pérdida de credibilidad del sector?</t>
  </si>
  <si>
    <t>14. Dar lugar a procesos penales?</t>
  </si>
  <si>
    <t>13. Dar lugar a procesos fiscales?</t>
  </si>
  <si>
    <t>12. Dar lugar a procesos disciplinarios?</t>
  </si>
  <si>
    <t>11. Dar lugar a procesos sancionatorios?</t>
  </si>
  <si>
    <t>10. Generar intervención de los órganos de control, de la Fiscalía u otro ente?</t>
  </si>
  <si>
    <t>9. Generar pérdida de información de la entidad?</t>
  </si>
  <si>
    <t>8. Da lugar a detrimento de la calidad de vida de la comunidad por pérdida del bien o servicio o recursos públicos?</t>
  </si>
  <si>
    <t>7. Afectar la generación de los productos o la prestación de los servicios?</t>
  </si>
  <si>
    <t>6. Generar pérdida de recursos económicos?</t>
  </si>
  <si>
    <t>5. Generar pérdida de confianza de la entidad, afectando su reputación?</t>
  </si>
  <si>
    <t>4. Afectar el cumplimiento de la misión del sector al que pertenece la entidad?</t>
  </si>
  <si>
    <t>3. Afectar el cumplimiento de la misión de la entidad?</t>
  </si>
  <si>
    <t>2. Afectar el cumplimiento de metas y objetivos de la dependencia?</t>
  </si>
  <si>
    <t>1. Afectar al grupo de funcionarios del proceso?</t>
  </si>
  <si>
    <t>X</t>
  </si>
  <si>
    <t>NO</t>
  </si>
  <si>
    <t xml:space="preserve">SI </t>
  </si>
  <si>
    <t>18. Afectar la imagen ambiental?</t>
  </si>
  <si>
    <t>TIPO DE CONTROL</t>
  </si>
  <si>
    <t>CRITERIOS PARA CALIFICAR LA PROBABILIDAD</t>
  </si>
  <si>
    <t>CRITERIOS PARA CALIFICAR EL IMPACTO</t>
  </si>
  <si>
    <t>Responder afirmativamente de UNA a CINCO pregunta(s) genera un impacto  MODERADO.                                                                                                                                                                                                             Responder afirmativamente de SEIS a ONCE preguntas genera un impacto  MAYOR.                                                                                                                                                                          Responder afirmativamente de DOCE a DIECINUEVE preguntas genera un impacto CATASTROFICO.</t>
  </si>
  <si>
    <r>
      <rPr>
        <b/>
        <sz val="11"/>
        <color theme="1"/>
        <rFont val="Calibri"/>
        <family val="2"/>
        <scheme val="minor"/>
      </rPr>
      <t xml:space="preserve">MODERADO: </t>
    </r>
    <r>
      <rPr>
        <sz val="11"/>
        <color theme="1"/>
        <rFont val="Calibri"/>
        <family val="2"/>
        <scheme val="minor"/>
      </rPr>
      <t>Genera medianas consecuencias sobre la entidad.</t>
    </r>
  </si>
  <si>
    <r>
      <rPr>
        <b/>
        <sz val="11"/>
        <color theme="1"/>
        <rFont val="Calibri"/>
        <family val="2"/>
        <scheme val="minor"/>
      </rPr>
      <t xml:space="preserve">MAYOR: </t>
    </r>
    <r>
      <rPr>
        <sz val="11"/>
        <color theme="1"/>
        <rFont val="Calibri"/>
        <family val="2"/>
        <scheme val="minor"/>
      </rPr>
      <t>Genera altas consecuencias sobre la entidad</t>
    </r>
  </si>
  <si>
    <r>
      <rPr>
        <b/>
        <sz val="11"/>
        <color theme="1"/>
        <rFont val="Calibri"/>
        <family val="2"/>
        <scheme val="minor"/>
      </rPr>
      <t xml:space="preserve">CATASTROFICO: </t>
    </r>
    <r>
      <rPr>
        <sz val="11"/>
        <color theme="1"/>
        <rFont val="Calibri"/>
        <family val="2"/>
        <scheme val="minor"/>
      </rPr>
      <t>Gen.era consecuencias desastrozas para la entidad</t>
    </r>
  </si>
  <si>
    <t>RESPUESTA</t>
  </si>
  <si>
    <t>PREGUNTA: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 EL RIESGO DE CORRUPCION SE MATERIALIZA PODRIA.....</t>
  </si>
  <si>
    <t>IMPACTO (CONSECUENCIAS) CUANTITATIVO</t>
  </si>
  <si>
    <t>• Impacto   que  afecte  la  ejecución   presu- puestal en un valor  ≥ 50%.
• Pérdida  de cobertura en la prestación de los servicios de la entidad  ≥ 50%.
• Pago  de  indemnizaciones  a  terceros por acciones legales  que  pueden   afectar  el presupuesto total  de la entidad  en un valor ≥ 50%.
• Pago de sanciones económicas por incumplimiento   en   la   normatividad  aplicable ante  un ente  regulador, las cuales afectan en un valor ≥ 50% del presupuesto general de la entidad.</t>
  </si>
  <si>
    <t xml:space="preserve">• Interrupción  de las  operaciones de la entidad por más  de cinco (5) días.
• Intervención por parte  de un ente de control u otro ente  regulador.
• Pérdida  de información crítica para la entidad que no se puede   recuperar.
• Incumplimiento en las metas y objetivos institucionales afectando  de  forma  grave  la ejecución  presupuestal.
• Imagen   institucional   afectada  en   el  orden nacional o regional por actos  o hechos  de corrupción  comprobados.
</t>
  </si>
  <si>
    <t>•  Impacto   que  afecte  la  ejecución   presu- puestal en un valor  ≥ 20%.
• Pérdida  de cobertura en la prestación de los servicios de la entidad   ≥ 20%.
• Pago  de  indemnizaciones  a  terceros por acciones legales  que  pueden   afectar  el presupuesto total  de la entidad  en un valor ≥ 20%.
•  Pago de sanciones económicas por incumplimiento   en   la   normatividad  aplicable ante  un ente  regulador, las cuales afectan en un valor ≥ 20% del presupuesto general de la entidad</t>
  </si>
  <si>
    <t>• Interrupción  de las  operaciones de la entidad por más  de dos (2) días.
• Pérdida  de información  crítica que puede  ser recuperada de forma parcial  o incompleta.
• Sanción  por parte  del ente  de control  u otro ente  regulador.
• Incumplimiento en las  metas y objetivos  ins- titucionales afectando el cumplimiento en las metas de gobierno.
•  Imagen  institucional  afectada  en   el  orden nacional  o regional  por incumplimientos en la prestación del servicio a los usuarios o ciudadanos.</t>
  </si>
  <si>
    <t>• Impacto que  afecte la ejecución presupuestal en un valor ≥ 5%.
•  Pérdida  de cobertura en la prestación de los servicios de la entidad  ≥ 10%.
•  Pago de indemnizaciones a terceros por acciones legales que pueden  afectar el presupuesto total de la entidad en un valor ≥  5%.
•  Pago de sanciones económicas por incumplimiento en la normatividad  aplicable ante  un ente  regulador, las cuales afectan en un valor ≥ 5% del presupuesto general de la entidad.</t>
  </si>
  <si>
    <t>• Interrupción  de las operaciones de la entidad por un (1) día.
• Reclamaciones o quejas  de los  usuarios que podrían  implicar una denuncia  ante  los entes reguladores o una demanda de largo alcance para  la entidad.
•  Inoportunidad  en la información, ocasionando retrasos en la atención  a los usuarios.
• Reproceso de actividades y aumento de carga operativa.
•  Imagen institucional  afectada en el orden  nacional o regional por retrasos en la prestación del servicio a los usuarios o ciudadanos.
•  Investigaciones penales, fiscales  o disciplinarias.</t>
  </si>
  <si>
    <t>• Impacto que afecte  la  ejecución presupuestal en un valor ≥ 1%.
• Pérdida  de cobertura en la prestación de los servicios de la entidad  ≥ 5%.
• Pago de indemnizaciones a terceros por acciones legales que pueden  afectar el presupuesto total de la entidad en un valor ≥ 1%.
• Pago de sanciones económicas por incumplimiento  en la normatividad aplicable  ante  un ente regulador, las cuales afectan en un valor
≥ 1% del presupuesto general de la entidad.</t>
  </si>
  <si>
    <t>• Interrupción  de las  operaciones de la entidad por algunas horas.
•  Reclamaciones o quejas  de los usuarios, que implican investigaciones internas  disciplinarias.
•  Imagen institucional  afectada localmente por retrasos en  la  prestación del servicio a los usuarios o ciudadanos</t>
  </si>
  <si>
    <t>• Impacto que  afecte la ejecución presupuestal en un valor ≥ 0,5%.
• Pérdida  de cobertura en la prestación de los servicios de la entidad  ≥ 1%.
• Pago de indemnizaciones a terceros por acciones legales que pueden  afectar el presupuesto total de la entidad en un valor ≥ 0,5%.
• Pago de sanciones económicas por incumplimiento  en la normatividad aplicable  ante  un ente regulador, las cuales afectan en un valor
≥ 0,5% del presupuesto general de la entidad.</t>
  </si>
  <si>
    <t>• No hay interrupción de las operaciones de la entidad.
•  No se generan sanciones económicas o administrativas.
•  No se afecta la imagen  institucional  de forma significativa.</t>
  </si>
  <si>
    <t>VALOR IMPACTO</t>
  </si>
  <si>
    <t>CATSTROFICO</t>
  </si>
  <si>
    <t>Afectación  ≥ X% de la población.                                                                                                                                                                                                                                                                                 Afectación  ≥ X% del presupuesto anual  de la entidad.
Afectación leve del medio ambiente.
Requiere  de ≥ X días de recuperación.</t>
  </si>
  <si>
    <t>Afectación  leve de la integridad.
Afectación  leve de la disponibilidad.
Afectación  leve de la confidencialidad.</t>
  </si>
  <si>
    <t xml:space="preserve">Afectación  ≥X% de la población. Afectación  ≥ X% del presupuesto anual  de la entidad.
Afectación  leve del medio ambiente
requiere  de ≥ X días de recuperación.
</t>
  </si>
  <si>
    <t xml:space="preserve">Afectación  leve de la integridad.
Afectación  leve de la disponibilidad.
Afectación  leve de la confidencialidad.
</t>
  </si>
  <si>
    <t xml:space="preserve">Afectación  ≥ X% de la población. Afectación  ≥ X% del presupuesto anual  de la entidad.
Afectación  leve del medio ambiente
Requiere  de ≥X semanas de recuperación.
</t>
  </si>
  <si>
    <t>Afectación  moderada de la integridad  de la información debido al interés particular de los empleados y terceros.
Afectación  moderada de la disponibilidad de la información debido al interés particular de los empleados y terceros.
Afectación  moderada de la confidencialidad de la información debido al interés particular de los empleados y terceros.</t>
  </si>
  <si>
    <t xml:space="preserve">Afectación  ≥ X% de la población.                                                                                                                                                                                                                                                                              Afectación  ≥ X% del presupuesto anual  de la entidad.
Afectación importante del medio ambiente que requiere  de ≥ X meses de recuperación.
</t>
  </si>
  <si>
    <t>Afectación  grave de la integridad  de la información debido al interés particular de los empleados y terceros.
Afectación  grave de la disponibilidad de la información debido al interés particular de los empleados y terceros.
Afectación  grave de la confidencialidad de la información debido al interés particular de los empleados y terceros.</t>
  </si>
  <si>
    <t xml:space="preserve">Afectación  ≥ X% de la población.                                                                                                                                                                                                                                                                                Afectación  ≥ X% del presupuesto anual  de la entidad.
Afectación muy grave del medio ambiente que requiere  de ≥ X años de recuperación.
</t>
  </si>
  <si>
    <t>Afectación  muy grave de la integridad  de la información debido al interés particular de los empleados y terceros.
Afectación  muy grave de la disponibilidad de la información debido al interés particular de los empleados y terceros.
Afectación  muy grave de la confidencialidad de la información debido al interés particular de los empleados y terceros.</t>
  </si>
  <si>
    <t>PREVENTIVO</t>
  </si>
  <si>
    <t>3. SEGURIDAD DIGITAL</t>
  </si>
  <si>
    <t>DETECTIVO</t>
  </si>
  <si>
    <t>CRITERIO DE EVALUACION</t>
  </si>
  <si>
    <t>OPCION DE RESPUESTA AL CRITERIO DE EVALUACION</t>
  </si>
  <si>
    <t>PESO EN LA EVALUACION DEL DISEÑO DEL CONTROL</t>
  </si>
  <si>
    <t>1.1 Asignacion del responsable</t>
  </si>
  <si>
    <t>Asignado</t>
  </si>
  <si>
    <t>No Asignado</t>
  </si>
  <si>
    <t>1.2 Segregacion y autoridad del responsable</t>
  </si>
  <si>
    <t>Adecuado</t>
  </si>
  <si>
    <t>Inadecuado</t>
  </si>
  <si>
    <t xml:space="preserve">Oportuna </t>
  </si>
  <si>
    <t>Inoportuna</t>
  </si>
  <si>
    <t>2. Periodicidad</t>
  </si>
  <si>
    <t>3. Proposito</t>
  </si>
  <si>
    <t xml:space="preserve">Prevenir </t>
  </si>
  <si>
    <t>Detectar</t>
  </si>
  <si>
    <t>No es un control</t>
  </si>
  <si>
    <t>4. Como se realiza la actividad de control</t>
  </si>
  <si>
    <t>Confiable</t>
  </si>
  <si>
    <t>No Confiable</t>
  </si>
  <si>
    <t>5. Que pasa con las observaciones o desviaciones</t>
  </si>
  <si>
    <t>Se investigan y resuelven oportunamente</t>
  </si>
  <si>
    <t>No se investigan y resuelven oportunamente</t>
  </si>
  <si>
    <t>6. Evidencia de la ejecucion del control</t>
  </si>
  <si>
    <t xml:space="preserve">Completa </t>
  </si>
  <si>
    <t xml:space="preserve">Incompleta </t>
  </si>
  <si>
    <t>No existe</t>
  </si>
  <si>
    <t>RANGO DE CALIFICACION DEL DISEÑO</t>
  </si>
  <si>
    <t>RESULTADO- PESO EN LA EVALUACION DEL DISEÑO DEL CONTROL</t>
  </si>
  <si>
    <t xml:space="preserve">Fuerte </t>
  </si>
  <si>
    <t>Debil</t>
  </si>
  <si>
    <t>Calificacion entre 0 y 85</t>
  </si>
  <si>
    <t>Calificacion entre 86 y 95</t>
  </si>
  <si>
    <t>RANGO DE CALIFICACION</t>
  </si>
  <si>
    <t>Calificacion entre 96 y 100</t>
  </si>
  <si>
    <t>B</t>
  </si>
  <si>
    <t>M</t>
  </si>
  <si>
    <t>A</t>
  </si>
  <si>
    <t>E</t>
  </si>
  <si>
    <t>Asumir el riesgo</t>
  </si>
  <si>
    <t>Reducir el riesgo, evitar, compartir o transferir</t>
  </si>
  <si>
    <t>Reducir el riesgo, evitar compartir o transferir.</t>
  </si>
  <si>
    <t>ZONA DE RIESGO</t>
  </si>
  <si>
    <t>ANALISIS DEL RIESGO</t>
  </si>
  <si>
    <t xml:space="preserve">PROBABILIDAD </t>
  </si>
  <si>
    <t>RARA VEZ (1)</t>
  </si>
  <si>
    <t>IMPROBABLE (2)</t>
  </si>
  <si>
    <t>POSIBLE (3)</t>
  </si>
  <si>
    <t>PROBABLE (4)</t>
  </si>
  <si>
    <t>CASI SEGURO (5)</t>
  </si>
  <si>
    <t>INSIGNIFICANTE (1)</t>
  </si>
  <si>
    <t>MENOR (2)</t>
  </si>
  <si>
    <t>MODERADO (3)</t>
  </si>
  <si>
    <t>MAYOR (4)</t>
  </si>
  <si>
    <t>CATASTRÓFICO (5)</t>
  </si>
  <si>
    <t>Rara Vez (1)</t>
  </si>
  <si>
    <t>Improbable (2)</t>
  </si>
  <si>
    <t>Posible (3)</t>
  </si>
  <si>
    <t>Probable (4)</t>
  </si>
  <si>
    <t>Casi seguro (5)</t>
  </si>
  <si>
    <t>Insignificante (1)</t>
  </si>
  <si>
    <t>Menor (2)</t>
  </si>
  <si>
    <t>Moderado (3)</t>
  </si>
  <si>
    <t>Mayor (4)</t>
  </si>
  <si>
    <t>Catastrófico (5)</t>
  </si>
  <si>
    <t>Asumir el riesgo reducir el riesgo</t>
  </si>
  <si>
    <t xml:space="preserve"> CONTROLES EXISTENTES</t>
  </si>
  <si>
    <t>CONTROLES</t>
  </si>
  <si>
    <t>PUNTAJE TOTAL CALIFICACION DEL CONTROL</t>
  </si>
  <si>
    <t>PUNTAJE TOTAL</t>
  </si>
  <si>
    <t>3. TIPO TECNOLOGICO</t>
  </si>
  <si>
    <t>RIESGO IDENTIFICADO</t>
  </si>
  <si>
    <t>Clasificacion Entre 13 y 25</t>
  </si>
  <si>
    <t>Clasificacion Entre 1 y 4</t>
  </si>
  <si>
    <t>Clasificacion Entre 5 y 6</t>
  </si>
  <si>
    <t>CRITERIOS DE IMPACTO PARA RIESGO TECNOLOGICO</t>
  </si>
  <si>
    <t>SEMESTRAL</t>
  </si>
  <si>
    <t>Clasificacion Entre 7 y 12</t>
  </si>
  <si>
    <t>VALORACION DEL CONTROL</t>
  </si>
  <si>
    <t xml:space="preserve"> VALORACION DE ACUERDOA LA EFECTIVIDAD DE LOS CONTROLES</t>
  </si>
  <si>
    <t>ACCIONES DE TRATAMIENTO DEL RIESGO</t>
  </si>
  <si>
    <t>ACTIVIDAD DE CONTROL</t>
  </si>
  <si>
    <t>SOLIDEZ  DEL CONJUNT  O</t>
  </si>
  <si>
    <t xml:space="preserve">DE   L OS CON - TROLES. </t>
  </si>
  <si>
    <t xml:space="preserve">CONTROLES A YUDAN </t>
  </si>
  <si>
    <t xml:space="preserve">A  DISMINUIR    LA PROBABILIDAD </t>
  </si>
  <si>
    <t>A   DISMINUIR IMP ACT O</t>
  </si>
  <si>
    <t xml:space="preserve"># COL UMNAS EN   LA   MA TRIZ DE  RIESGO </t>
  </si>
  <si>
    <t xml:space="preserve">QUE  SE DESPLAZA EN  EL  EJE  DE   LA PROBABILIDAD </t>
  </si>
  <si>
    <t xml:space="preserve"># COL UMNAS   EN LA  MA TRIZ  DE </t>
  </si>
  <si>
    <t xml:space="preserve">RIESGO  QUE  SE </t>
  </si>
  <si>
    <t>DESPLAZA   EN  EL EJE  DE   IMP ACT O</t>
  </si>
  <si>
    <t>fuerte</t>
  </si>
  <si>
    <t>directamente</t>
  </si>
  <si>
    <t>indirectamente</t>
  </si>
  <si>
    <t>no disminuye</t>
  </si>
  <si>
    <t>moderado</t>
  </si>
  <si>
    <t>Indirectamente</t>
  </si>
  <si>
    <t xml:space="preserve">ADMINISTRACION DEL SISTEMA DE GESTION DE CALIDAD </t>
  </si>
  <si>
    <t>GESTION DE LA PLANEACION SOCIOECONOMICA</t>
  </si>
  <si>
    <t>DIRECCIONAMIENTO ESTRATEGICO</t>
  </si>
  <si>
    <t xml:space="preserve">GESTION DE DESARROLLO COMUNITARIO </t>
  </si>
  <si>
    <t xml:space="preserve">GESTION DE CONVIVENCIA CIUDADANA Y ORDEN PUBLICO </t>
  </si>
  <si>
    <t xml:space="preserve">GESTION REGIMEN SUBSIDIADO Y SALUD </t>
  </si>
  <si>
    <t xml:space="preserve">GESTION PROGRAMAS SOCIALES </t>
  </si>
  <si>
    <t>GESTION DE DESARROLLO CULTURAL Y DEPORTIVO</t>
  </si>
  <si>
    <t>GESTION DE BIENESTAR EDUCATIVO</t>
  </si>
  <si>
    <t xml:space="preserve">OBRAS PUBLICAS </t>
  </si>
  <si>
    <t xml:space="preserve">GESTION ADMINISTRATIVA </t>
  </si>
  <si>
    <t xml:space="preserve">ENLACE CON LA COMUNIDAD </t>
  </si>
  <si>
    <t>SERVICIOS GENERALES</t>
  </si>
  <si>
    <t xml:space="preserve">GESTION DE TESORERIA </t>
  </si>
  <si>
    <t>GESTION DE TALENTO HUMANO</t>
  </si>
  <si>
    <t xml:space="preserve">GESTION DE ARCHIVO
</t>
  </si>
  <si>
    <t xml:space="preserve">GESTION DE OBRAS PUBLICAS </t>
  </si>
  <si>
    <t xml:space="preserve">GESTION EVALUACION INDEPENDIENTE </t>
  </si>
  <si>
    <t xml:space="preserve">GESTION ALMACEN
</t>
  </si>
  <si>
    <t>GESTION  CONTRATACION</t>
  </si>
  <si>
    <t xml:space="preserve">ACCIONES  PREVENTIVAS </t>
  </si>
  <si>
    <t xml:space="preserve">FECHA DE INICIAION </t>
  </si>
  <si>
    <t xml:space="preserve">FECHA DE TERMINACION </t>
  </si>
  <si>
    <t xml:space="preserve">ACCION DE CONTINGENCIA ANTE POSIBLE MATERIALIZACION DEL RIESGO </t>
  </si>
  <si>
    <t>VERSION:01</t>
  </si>
  <si>
    <t xml:space="preserve">RESPONSABLE </t>
  </si>
  <si>
    <t xml:space="preserve">MUNICIPIO SAN JUAN DE ARAMA </t>
  </si>
  <si>
    <t>ADMINISTRACIÓN DE LOS SISTEMAS INTEGRADOS DE GESTION</t>
  </si>
  <si>
    <t>Desconocimiento del procedimiento.</t>
  </si>
  <si>
    <t>Proponer y  satisfacer de manera   oportuna  las necesidades de la comunidad   san juanera  de acuerdo  la ejecución de la política fiscal, banco de proyectos, Plan de desarrollo Municipal, Esquema de Ordenamiento Territorial y facilitar la interrelación en los diferentes componentes del área financiera y ésta con las demás áreas de la Administración</t>
  </si>
  <si>
    <t>Inoportunidad en la Publicidad en el SECOP.</t>
  </si>
  <si>
    <t>Sanciones administrativas</t>
  </si>
  <si>
    <t>Control por parte de cada Secretaria de la ejecucion del contrato. Y Radicacion de los expedientes para el pago.</t>
  </si>
  <si>
    <t>DESPACHO ALLCALDE - BERTILDA AGUDELO ARIZA - Tecnico Administrativo</t>
  </si>
  <si>
    <t>Informar al representante Legal de la entidad.</t>
  </si>
  <si>
    <t>Oferentes que no posean la idoneidad y experencia requerida de acuerdo al objeto contractual</t>
  </si>
  <si>
    <t>sanciones y Contratacion sin cumplimiento de requisitos</t>
  </si>
  <si>
    <t>Verificacion en el RUES https://www.rues.org.co/, de la informacion de las persona natural o juridica, verificacion en las diferentes paginas procuraduria (antecedentes disciplinarios), Contraloria (Antecedentes fiscales), Policia Nacional (Antecedentes Penal y medidas correctivas) verificacion en la pagina de situacion militar.</t>
  </si>
  <si>
    <t>Aplicación de listas de chequeos sobre los contratos celebrados por el Municipio</t>
  </si>
  <si>
    <t>SECRETARIOS DE DESPACHO</t>
  </si>
  <si>
    <t>Informar al representante Legal de la entidad y control interno disciplinario</t>
  </si>
  <si>
    <t xml:space="preserve">Falta de verificacion de las condiciones actuales del mercado. </t>
  </si>
  <si>
    <t>Supervision inadecuada, no verificacion de las condiciones de calidad de los bienes, servicios y obras.</t>
  </si>
  <si>
    <t>Desconocimiento de las obligaciones de la supervision y sobre carga laboral</t>
  </si>
  <si>
    <t>Falta de verificacion de requisitos, inmediatez en la contratacion por la declaratoria de la urgencia manifiesta</t>
  </si>
  <si>
    <t>Sanciones administrativas, disciplinarias,  fiscales y penales</t>
  </si>
  <si>
    <t>Verificacion de cumplimiento de las obligaciones contractuales, pagos de seguridad social</t>
  </si>
  <si>
    <t>Diligenciamiento del formato de informe de supervision</t>
  </si>
  <si>
    <t>Aplicación del formato establecido por la entidad.</t>
  </si>
  <si>
    <t>Sobre costos en los bienes, servicios y obras</t>
  </si>
  <si>
    <t>Sanciones administrativas, disciplinarias, fiscales y penales</t>
  </si>
  <si>
    <t>Solicitud de cotizacion en donde se indican las especificaciones y condiciones generales, Cotizaciones presentadas, analisis de las mismas y verificacion de quien cotice sea idoneo a traves de la verificacion del RUES https://www.rues.org.co, verificacion de precios en plataformas virtuales y verificacion de precios de referencia AIM, EDESA.</t>
  </si>
  <si>
    <t>Numero de analsisi compartivos / contratos celebrados )*100</t>
  </si>
  <si>
    <t>(Analisis comparativos  de los precios</t>
  </si>
  <si>
    <t>Contratacion de bienes, servicios y obras que no tengan relacion directa con la declaratoria de urgencia manifiesta.</t>
  </si>
  <si>
    <t>Verificacion del plan de accion elaborado de la declaratorio de urgencia manifiesta e inclusion de las acciones en el contrato suscrito</t>
  </si>
  <si>
    <t xml:space="preserve">Acto administrativo de declaratoria de urgencia manifiesta y/o calamidad publica y plan de accion del mismo </t>
  </si>
  <si>
    <t>(Acciones del plan de accion/ numero de contratos suscritos en relacion con la urgencia manifiesta o calamidad publica)  *100</t>
  </si>
  <si>
    <t>Inexistencia de bases da datos y caracterizacion de usuarios, informacion erronea suministrada por la poblacion, dificultada para consultar bases de datos nacionales</t>
  </si>
  <si>
    <t>Lista de chequeo y elaboracion del certificado de idoneidad y experiencia y manifestacion del contratista de su compromiso de integridad y anticorrupcion</t>
  </si>
  <si>
    <t>Confrontacion de bases de datos sisben, programa Colombia Mayor, familias en accion, devolucion del IVA e ingreso solidario.</t>
  </si>
  <si>
    <t>(Bases de datos actualizadas / base de datos existentes )*100</t>
  </si>
  <si>
    <t>Actualizacion de datos adultos mayores.</t>
  </si>
  <si>
    <t>Otorgamiento de subsidios alimentarios sin verificación de condición de vulnerabilidad</t>
  </si>
  <si>
    <t>Expedir Circular informativa en relacion con el procedimiento para la publicacion en el SECOP.</t>
  </si>
  <si>
    <t>Circular expedida</t>
  </si>
  <si>
    <t>FECHA: 2020/05/06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</si>
</sst>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scheme val="minor"/>
    </font>
    <font>
      <b/>
      <sz val="20"/>
      <color rgb="FF002060"/>
      <name val="Verdan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entury Gothic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Century Gothic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u/>
      <sz val="12"/>
      <color theme="1"/>
      <name val="Arial"/>
      <family val="2"/>
    </font>
    <font>
      <b/>
      <u/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7"/>
      <color theme="0"/>
      <name val="Arial"/>
      <family val="2"/>
    </font>
    <font>
      <b/>
      <sz val="7"/>
      <color theme="0"/>
      <name val="Arial"/>
      <family val="2"/>
    </font>
    <font>
      <u/>
      <sz val="7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name val="Arial"/>
      <family val="2"/>
      <charset val="1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b/>
      <sz val="10"/>
      <color theme="1"/>
      <name val="Arial"/>
      <family val="2"/>
    </font>
    <font>
      <u/>
      <sz val="9"/>
      <color indexed="81"/>
      <name val="Tahoma"/>
      <family val="2"/>
    </font>
    <font>
      <b/>
      <u/>
      <sz val="7"/>
      <name val="Arial"/>
      <family val="2"/>
    </font>
    <font>
      <b/>
      <sz val="7"/>
      <name val="Arial"/>
      <family val="2"/>
    </font>
    <font>
      <sz val="7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383A37"/>
      <name val="Times New Roman"/>
      <family val="1"/>
    </font>
    <font>
      <sz val="7"/>
      <color theme="1"/>
      <name val="Times New Roman"/>
      <family val="1"/>
    </font>
    <font>
      <sz val="14"/>
      <color theme="1"/>
      <name val="Times New Roman"/>
      <family val="1"/>
    </font>
    <font>
      <sz val="6.5"/>
      <color theme="1"/>
      <name val="Times New Roman"/>
      <family val="1"/>
    </font>
    <font>
      <sz val="12"/>
      <color rgb="FF383A37"/>
      <name val="Times New Roman"/>
      <family val="1"/>
    </font>
    <font>
      <sz val="11"/>
      <color rgb="FF383A37"/>
      <name val="Times New Roman"/>
      <family val="1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ED17A"/>
        <bgColor indexed="64"/>
      </patternFill>
    </fill>
    <fill>
      <patternFill patternType="solid">
        <fgColor rgb="FFFAF1DD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</cellStyleXfs>
  <cellXfs count="294">
    <xf numFmtId="0" fontId="0" fillId="0" borderId="0" xfId="0"/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protection locked="0"/>
    </xf>
    <xf numFmtId="0" fontId="0" fillId="0" borderId="1" xfId="0" applyBorder="1"/>
    <xf numFmtId="0" fontId="0" fillId="8" borderId="0" xfId="0" applyFill="1"/>
    <xf numFmtId="0" fontId="0" fillId="8" borderId="0" xfId="0" applyFill="1" applyAlignment="1">
      <alignment horizontal="center"/>
    </xf>
    <xf numFmtId="0" fontId="0" fillId="8" borderId="0" xfId="0" applyFill="1" applyBorder="1"/>
    <xf numFmtId="0" fontId="0" fillId="8" borderId="0" xfId="0" applyFont="1" applyFill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4" fillId="8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3" borderId="0" xfId="0" applyFont="1" applyFill="1"/>
    <xf numFmtId="0" fontId="0" fillId="9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9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7" fillId="13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7" borderId="1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7" borderId="0" xfId="0" applyFont="1" applyFill="1" applyAlignment="1">
      <alignment vertical="center" textRotation="90" wrapText="1"/>
    </xf>
    <xf numFmtId="0" fontId="15" fillId="1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left" vertical="center" wrapText="1"/>
    </xf>
    <xf numFmtId="0" fontId="0" fillId="0" borderId="1" xfId="0" applyBorder="1" applyAlignment="1"/>
    <xf numFmtId="0" fontId="34" fillId="3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3" applyFont="1" applyFill="1" applyBorder="1" applyAlignment="1">
      <alignment vertical="center" wrapText="1"/>
    </xf>
    <xf numFmtId="0" fontId="3" fillId="3" borderId="1" xfId="3" applyFont="1" applyFill="1" applyBorder="1" applyAlignment="1">
      <alignment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21" fillId="0" borderId="34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17" borderId="30" xfId="0" applyFont="1" applyFill="1" applyBorder="1" applyAlignment="1">
      <alignment horizontal="center" vertical="center"/>
    </xf>
    <xf numFmtId="0" fontId="8" fillId="17" borderId="26" xfId="0" applyFont="1" applyFill="1" applyBorder="1" applyAlignment="1">
      <alignment horizontal="center" vertical="center"/>
    </xf>
    <xf numFmtId="0" fontId="8" fillId="18" borderId="30" xfId="0" applyFont="1" applyFill="1" applyBorder="1" applyAlignment="1">
      <alignment horizontal="center" vertical="center"/>
    </xf>
    <xf numFmtId="0" fontId="8" fillId="18" borderId="26" xfId="0" applyFont="1" applyFill="1" applyBorder="1" applyAlignment="1">
      <alignment horizontal="center" vertical="center"/>
    </xf>
    <xf numFmtId="0" fontId="8" fillId="18" borderId="31" xfId="0" applyFont="1" applyFill="1" applyBorder="1" applyAlignment="1">
      <alignment horizontal="center" vertical="center"/>
    </xf>
    <xf numFmtId="0" fontId="8" fillId="18" borderId="27" xfId="0" applyFont="1" applyFill="1" applyBorder="1" applyAlignment="1">
      <alignment horizontal="center" vertical="center"/>
    </xf>
    <xf numFmtId="0" fontId="8" fillId="19" borderId="30" xfId="0" applyFont="1" applyFill="1" applyBorder="1" applyAlignment="1">
      <alignment horizontal="center" vertical="center"/>
    </xf>
    <xf numFmtId="0" fontId="8" fillId="19" borderId="26" xfId="0" applyFont="1" applyFill="1" applyBorder="1" applyAlignment="1">
      <alignment horizontal="center" vertical="center"/>
    </xf>
    <xf numFmtId="0" fontId="8" fillId="19" borderId="31" xfId="0" applyFont="1" applyFill="1" applyBorder="1" applyAlignment="1">
      <alignment horizontal="center" vertical="center"/>
    </xf>
    <xf numFmtId="0" fontId="8" fillId="19" borderId="27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20" borderId="30" xfId="0" applyFont="1" applyFill="1" applyBorder="1" applyAlignment="1">
      <alignment horizontal="center" vertical="center"/>
    </xf>
    <xf numFmtId="0" fontId="8" fillId="20" borderId="26" xfId="0" applyFont="1" applyFill="1" applyBorder="1" applyAlignment="1">
      <alignment horizontal="center" vertical="center"/>
    </xf>
    <xf numFmtId="0" fontId="8" fillId="20" borderId="33" xfId="0" applyFont="1" applyFill="1" applyBorder="1" applyAlignment="1">
      <alignment horizontal="center" vertical="center"/>
    </xf>
    <xf numFmtId="0" fontId="8" fillId="20" borderId="29" xfId="0" applyFont="1" applyFill="1" applyBorder="1" applyAlignment="1">
      <alignment horizontal="center" vertical="center"/>
    </xf>
    <xf numFmtId="0" fontId="8" fillId="20" borderId="32" xfId="0" applyFont="1" applyFill="1" applyBorder="1" applyAlignment="1">
      <alignment horizontal="center" vertical="center"/>
    </xf>
    <xf numFmtId="0" fontId="8" fillId="20" borderId="28" xfId="0" applyFont="1" applyFill="1" applyBorder="1" applyAlignment="1">
      <alignment horizontal="center" vertical="center"/>
    </xf>
    <xf numFmtId="0" fontId="8" fillId="17" borderId="32" xfId="0" applyFont="1" applyFill="1" applyBorder="1" applyAlignment="1">
      <alignment horizontal="center" vertical="center"/>
    </xf>
    <xf numFmtId="0" fontId="8" fillId="17" borderId="28" xfId="0" applyFont="1" applyFill="1" applyBorder="1" applyAlignment="1">
      <alignment horizontal="center" vertical="center"/>
    </xf>
    <xf numFmtId="0" fontId="8" fillId="21" borderId="30" xfId="0" applyFont="1" applyFill="1" applyBorder="1" applyAlignment="1">
      <alignment horizontal="center" vertical="center"/>
    </xf>
    <xf numFmtId="0" fontId="8" fillId="21" borderId="26" xfId="0" applyFont="1" applyFill="1" applyBorder="1" applyAlignment="1">
      <alignment horizontal="center" vertical="center"/>
    </xf>
    <xf numFmtId="0" fontId="8" fillId="21" borderId="32" xfId="0" applyFont="1" applyFill="1" applyBorder="1" applyAlignment="1">
      <alignment horizontal="center" vertical="center" wrapText="1"/>
    </xf>
    <xf numFmtId="0" fontId="8" fillId="21" borderId="28" xfId="0" applyFont="1" applyFill="1" applyBorder="1" applyAlignment="1">
      <alignment horizontal="center" vertical="center"/>
    </xf>
    <xf numFmtId="0" fontId="8" fillId="18" borderId="33" xfId="0" applyFont="1" applyFill="1" applyBorder="1" applyAlignment="1">
      <alignment horizontal="center" vertical="center"/>
    </xf>
    <xf numFmtId="0" fontId="8" fillId="18" borderId="29" xfId="0" applyFont="1" applyFill="1" applyBorder="1" applyAlignment="1">
      <alignment horizontal="center" vertical="center"/>
    </xf>
    <xf numFmtId="0" fontId="28" fillId="3" borderId="1" xfId="0" applyFont="1" applyFill="1" applyBorder="1" applyAlignment="1" applyProtection="1">
      <alignment horizontal="center" vertical="center" wrapText="1"/>
      <protection locked="0"/>
    </xf>
    <xf numFmtId="0" fontId="28" fillId="22" borderId="3" xfId="1" applyFont="1" applyFill="1" applyBorder="1" applyAlignment="1" applyProtection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32" fillId="0" borderId="0" xfId="0" applyFont="1" applyBorder="1" applyAlignment="1"/>
    <xf numFmtId="0" fontId="0" fillId="0" borderId="42" xfId="0" applyBorder="1"/>
    <xf numFmtId="0" fontId="0" fillId="0" borderId="42" xfId="0" applyBorder="1" applyAlignment="1">
      <alignment horizontal="center" vertical="center"/>
    </xf>
    <xf numFmtId="0" fontId="8" fillId="18" borderId="13" xfId="0" applyFont="1" applyFill="1" applyBorder="1" applyAlignment="1">
      <alignment horizontal="center" vertical="center"/>
    </xf>
    <xf numFmtId="0" fontId="42" fillId="26" borderId="43" xfId="0" applyFont="1" applyFill="1" applyBorder="1" applyAlignment="1">
      <alignment vertical="center" wrapText="1"/>
    </xf>
    <xf numFmtId="0" fontId="43" fillId="26" borderId="44" xfId="0" applyFont="1" applyFill="1" applyBorder="1" applyAlignment="1">
      <alignment vertical="center" wrapText="1"/>
    </xf>
    <xf numFmtId="0" fontId="44" fillId="26" borderId="44" xfId="0" applyFont="1" applyFill="1" applyBorder="1" applyAlignment="1">
      <alignment horizontal="left" vertical="center" wrapText="1" indent="1"/>
    </xf>
    <xf numFmtId="0" fontId="44" fillId="26" borderId="45" xfId="0" applyFont="1" applyFill="1" applyBorder="1" applyAlignment="1">
      <alignment horizontal="left" vertical="center" wrapText="1" indent="2"/>
    </xf>
    <xf numFmtId="0" fontId="42" fillId="26" borderId="46" xfId="0" applyFont="1" applyFill="1" applyBorder="1" applyAlignment="1">
      <alignment vertical="center" wrapText="1"/>
    </xf>
    <xf numFmtId="0" fontId="43" fillId="26" borderId="47" xfId="0" applyFont="1" applyFill="1" applyBorder="1" applyAlignment="1">
      <alignment vertical="center" wrapText="1"/>
    </xf>
    <xf numFmtId="0" fontId="44" fillId="26" borderId="47" xfId="0" applyFont="1" applyFill="1" applyBorder="1" applyAlignment="1">
      <alignment horizontal="center" vertical="center" wrapText="1"/>
    </xf>
    <xf numFmtId="0" fontId="44" fillId="26" borderId="48" xfId="0" applyFont="1" applyFill="1" applyBorder="1" applyAlignment="1">
      <alignment horizontal="center" vertical="center" wrapText="1"/>
    </xf>
    <xf numFmtId="0" fontId="44" fillId="26" borderId="47" xfId="0" applyFont="1" applyFill="1" applyBorder="1" applyAlignment="1">
      <alignment horizontal="left" vertical="center" wrapText="1" indent="3"/>
    </xf>
    <xf numFmtId="0" fontId="44" fillId="26" borderId="48" xfId="0" applyFont="1" applyFill="1" applyBorder="1" applyAlignment="1">
      <alignment horizontal="left" vertical="center" wrapText="1" indent="3"/>
    </xf>
    <xf numFmtId="0" fontId="45" fillId="26" borderId="46" xfId="0" applyFont="1" applyFill="1" applyBorder="1" applyAlignment="1">
      <alignment vertical="center" wrapText="1"/>
    </xf>
    <xf numFmtId="0" fontId="0" fillId="26" borderId="48" xfId="0" applyFill="1" applyBorder="1" applyAlignment="1">
      <alignment vertical="top" wrapText="1"/>
    </xf>
    <xf numFmtId="0" fontId="46" fillId="26" borderId="46" xfId="0" applyFont="1" applyFill="1" applyBorder="1" applyAlignment="1">
      <alignment vertical="center" wrapText="1"/>
    </xf>
    <xf numFmtId="0" fontId="44" fillId="26" borderId="47" xfId="0" applyFont="1" applyFill="1" applyBorder="1" applyAlignment="1">
      <alignment horizontal="left" vertical="center" wrapText="1" indent="1"/>
    </xf>
    <xf numFmtId="0" fontId="44" fillId="26" borderId="48" xfId="0" applyFont="1" applyFill="1" applyBorder="1" applyAlignment="1">
      <alignment vertical="center" wrapText="1"/>
    </xf>
    <xf numFmtId="0" fontId="47" fillId="27" borderId="44" xfId="0" applyFont="1" applyFill="1" applyBorder="1" applyAlignment="1">
      <alignment vertical="center" wrapText="1"/>
    </xf>
    <xf numFmtId="0" fontId="48" fillId="27" borderId="45" xfId="0" applyFont="1" applyFill="1" applyBorder="1" applyAlignment="1">
      <alignment horizontal="left" vertical="center" wrapText="1" indent="3"/>
    </xf>
    <xf numFmtId="0" fontId="45" fillId="27" borderId="47" xfId="0" applyFont="1" applyFill="1" applyBorder="1" applyAlignment="1">
      <alignment vertical="center" wrapText="1"/>
    </xf>
    <xf numFmtId="0" fontId="49" fillId="27" borderId="48" xfId="0" applyFont="1" applyFill="1" applyBorder="1" applyAlignment="1">
      <alignment horizontal="left" vertical="center" wrapText="1" indent="3"/>
    </xf>
    <xf numFmtId="0" fontId="49" fillId="27" borderId="48" xfId="0" applyFont="1" applyFill="1" applyBorder="1" applyAlignment="1">
      <alignment horizontal="left" vertical="center" wrapText="1" indent="1"/>
    </xf>
    <xf numFmtId="0" fontId="49" fillId="27" borderId="48" xfId="0" applyFont="1" applyFill="1" applyBorder="1" applyAlignment="1">
      <alignment horizontal="center" vertical="center" wrapText="1"/>
    </xf>
    <xf numFmtId="0" fontId="47" fillId="0" borderId="44" xfId="0" applyFont="1" applyBorder="1" applyAlignment="1">
      <alignment vertical="center" wrapText="1"/>
    </xf>
    <xf numFmtId="0" fontId="48" fillId="0" borderId="45" xfId="0" applyFont="1" applyBorder="1" applyAlignment="1">
      <alignment horizontal="left" vertical="center" wrapText="1" indent="3"/>
    </xf>
    <xf numFmtId="0" fontId="45" fillId="0" borderId="47" xfId="0" applyFont="1" applyBorder="1" applyAlignment="1">
      <alignment vertical="center" wrapText="1"/>
    </xf>
    <xf numFmtId="0" fontId="49" fillId="0" borderId="48" xfId="0" applyFont="1" applyBorder="1" applyAlignment="1">
      <alignment horizontal="left" vertical="center" wrapText="1" indent="3"/>
    </xf>
    <xf numFmtId="0" fontId="49" fillId="0" borderId="48" xfId="0" applyFont="1" applyBorder="1" applyAlignment="1">
      <alignment horizontal="left" vertical="center" wrapText="1" indent="1"/>
    </xf>
    <xf numFmtId="0" fontId="49" fillId="0" borderId="48" xfId="0" applyFont="1" applyBorder="1" applyAlignment="1">
      <alignment horizontal="center" vertical="center" wrapText="1"/>
    </xf>
    <xf numFmtId="0" fontId="48" fillId="27" borderId="45" xfId="0" applyFont="1" applyFill="1" applyBorder="1" applyAlignment="1">
      <alignment horizontal="left" vertical="center" wrapText="1" indent="2"/>
    </xf>
    <xf numFmtId="0" fontId="48" fillId="0" borderId="45" xfId="0" applyFont="1" applyBorder="1" applyAlignment="1">
      <alignment horizontal="left" vertical="center" wrapText="1" indent="2"/>
    </xf>
    <xf numFmtId="0" fontId="0" fillId="0" borderId="1" xfId="0" applyBorder="1" applyAlignment="1">
      <alignment wrapText="1"/>
    </xf>
    <xf numFmtId="0" fontId="7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34" xfId="0" applyFill="1" applyBorder="1" applyAlignment="1">
      <alignment wrapText="1"/>
    </xf>
    <xf numFmtId="0" fontId="0" fillId="0" borderId="1" xfId="0" applyFill="1" applyBorder="1"/>
    <xf numFmtId="0" fontId="21" fillId="0" borderId="0" xfId="0" applyFont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50" fillId="3" borderId="2" xfId="0" applyFont="1" applyFill="1" applyBorder="1" applyAlignment="1">
      <alignment horizontal="center" vertical="center" wrapText="1"/>
    </xf>
    <xf numFmtId="0" fontId="50" fillId="5" borderId="2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center" vertical="center"/>
      <protection locked="0"/>
    </xf>
    <xf numFmtId="0" fontId="30" fillId="0" borderId="11" xfId="0" applyFont="1" applyBorder="1" applyAlignment="1" applyProtection="1">
      <alignment horizontal="center" vertical="center"/>
      <protection locked="0"/>
    </xf>
    <xf numFmtId="0" fontId="40" fillId="2" borderId="6" xfId="0" applyFont="1" applyFill="1" applyBorder="1" applyAlignment="1" applyProtection="1">
      <alignment horizontal="center" vertical="center" wrapText="1"/>
      <protection locked="0"/>
    </xf>
    <xf numFmtId="0" fontId="40" fillId="2" borderId="7" xfId="0" applyFont="1" applyFill="1" applyBorder="1" applyAlignment="1" applyProtection="1">
      <alignment horizontal="center" vertical="center" wrapText="1"/>
      <protection locked="0"/>
    </xf>
    <xf numFmtId="0" fontId="40" fillId="2" borderId="32" xfId="0" applyFont="1" applyFill="1" applyBorder="1" applyAlignment="1" applyProtection="1">
      <alignment horizontal="center" vertical="center" wrapText="1"/>
      <protection locked="0"/>
    </xf>
    <xf numFmtId="0" fontId="39" fillId="24" borderId="19" xfId="0" applyFont="1" applyFill="1" applyBorder="1" applyAlignment="1">
      <alignment horizontal="center" vertical="center"/>
    </xf>
    <xf numFmtId="0" fontId="39" fillId="24" borderId="18" xfId="0" applyFont="1" applyFill="1" applyBorder="1" applyAlignment="1">
      <alignment horizontal="center" vertical="center"/>
    </xf>
    <xf numFmtId="0" fontId="39" fillId="24" borderId="17" xfId="0" applyFont="1" applyFill="1" applyBorder="1" applyAlignment="1">
      <alignment horizontal="center" vertical="center"/>
    </xf>
    <xf numFmtId="0" fontId="40" fillId="2" borderId="32" xfId="4" applyFont="1" applyFill="1" applyBorder="1" applyAlignment="1" applyProtection="1">
      <alignment horizontal="center" vertical="center" wrapText="1"/>
      <protection locked="0"/>
    </xf>
    <xf numFmtId="0" fontId="40" fillId="2" borderId="6" xfId="4" applyFont="1" applyFill="1" applyBorder="1" applyAlignment="1" applyProtection="1">
      <alignment horizontal="center" vertical="center" wrapText="1"/>
      <protection locked="0"/>
    </xf>
    <xf numFmtId="0" fontId="39" fillId="23" borderId="1" xfId="0" applyFont="1" applyFill="1" applyBorder="1" applyAlignment="1">
      <alignment horizontal="center" vertical="center"/>
    </xf>
    <xf numFmtId="0" fontId="40" fillId="2" borderId="3" xfId="0" applyFont="1" applyFill="1" applyBorder="1" applyAlignment="1" applyProtection="1">
      <alignment horizontal="center" vertical="center" wrapText="1"/>
      <protection locked="0"/>
    </xf>
    <xf numFmtId="0" fontId="40" fillId="2" borderId="4" xfId="0" applyFont="1" applyFill="1" applyBorder="1" applyAlignment="1" applyProtection="1">
      <alignment horizontal="center" vertical="center" wrapText="1"/>
      <protection locked="0"/>
    </xf>
    <xf numFmtId="0" fontId="39" fillId="2" borderId="6" xfId="4" applyFont="1" applyFill="1" applyBorder="1" applyAlignment="1" applyProtection="1">
      <alignment horizontal="center" vertical="center" wrapText="1"/>
      <protection locked="0"/>
    </xf>
    <xf numFmtId="0" fontId="39" fillId="2" borderId="7" xfId="4" applyFont="1" applyFill="1" applyBorder="1" applyAlignment="1" applyProtection="1">
      <alignment horizontal="center" vertical="center" wrapText="1"/>
      <protection locked="0"/>
    </xf>
    <xf numFmtId="0" fontId="25" fillId="2" borderId="36" xfId="0" applyFont="1" applyFill="1" applyBorder="1" applyAlignment="1" applyProtection="1">
      <alignment horizontal="center" vertical="center" wrapText="1"/>
      <protection locked="0"/>
    </xf>
    <xf numFmtId="0" fontId="25" fillId="2" borderId="37" xfId="0" applyFont="1" applyFill="1" applyBorder="1" applyAlignment="1" applyProtection="1">
      <alignment horizontal="center" vertical="center" wrapText="1"/>
      <protection locked="0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0" fillId="2" borderId="22" xfId="0" applyFont="1" applyFill="1" applyBorder="1" applyAlignment="1" applyProtection="1">
      <alignment horizontal="center" vertical="center" wrapText="1"/>
      <protection locked="0"/>
    </xf>
    <xf numFmtId="0" fontId="40" fillId="2" borderId="35" xfId="0" applyFont="1" applyFill="1" applyBorder="1" applyAlignment="1" applyProtection="1">
      <alignment horizontal="center" vertical="center" wrapText="1"/>
      <protection locked="0"/>
    </xf>
    <xf numFmtId="0" fontId="40" fillId="25" borderId="19" xfId="0" applyFont="1" applyFill="1" applyBorder="1" applyAlignment="1">
      <alignment horizontal="center" vertical="center"/>
    </xf>
    <xf numFmtId="0" fontId="40" fillId="25" borderId="18" xfId="0" applyFont="1" applyFill="1" applyBorder="1" applyAlignment="1">
      <alignment horizontal="center" vertical="center"/>
    </xf>
    <xf numFmtId="0" fontId="40" fillId="25" borderId="17" xfId="0" applyFont="1" applyFill="1" applyBorder="1" applyAlignment="1">
      <alignment horizontal="center" vertical="center"/>
    </xf>
    <xf numFmtId="0" fontId="30" fillId="0" borderId="1" xfId="0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28" fillId="3" borderId="2" xfId="4" applyFont="1" applyFill="1" applyBorder="1" applyAlignment="1" applyProtection="1">
      <alignment horizontal="center" vertical="center" wrapText="1"/>
      <protection locked="0"/>
    </xf>
    <xf numFmtId="0" fontId="29" fillId="3" borderId="2" xfId="4" applyFont="1" applyFill="1" applyBorder="1" applyAlignment="1" applyProtection="1">
      <alignment horizontal="center" vertical="center" wrapText="1"/>
      <protection locked="0"/>
    </xf>
    <xf numFmtId="0" fontId="40" fillId="2" borderId="7" xfId="4" applyFont="1" applyFill="1" applyBorder="1" applyAlignment="1" applyProtection="1">
      <alignment horizontal="center" vertical="center" wrapText="1"/>
      <protection locked="0"/>
    </xf>
    <xf numFmtId="0" fontId="24" fillId="2" borderId="15" xfId="4" applyFont="1" applyFill="1" applyBorder="1" applyAlignment="1" applyProtection="1">
      <alignment horizontal="center" vertical="center" wrapText="1"/>
      <protection locked="0"/>
    </xf>
    <xf numFmtId="0" fontId="24" fillId="2" borderId="16" xfId="4" applyFont="1" applyFill="1" applyBorder="1" applyAlignment="1" applyProtection="1">
      <alignment horizontal="center" vertical="center" wrapText="1"/>
      <protection locked="0"/>
    </xf>
    <xf numFmtId="0" fontId="25" fillId="2" borderId="20" xfId="4" applyFont="1" applyFill="1" applyBorder="1" applyAlignment="1" applyProtection="1">
      <alignment horizontal="center" vertical="center" wrapText="1"/>
      <protection locked="0"/>
    </xf>
    <xf numFmtId="0" fontId="25" fillId="2" borderId="25" xfId="4" applyFont="1" applyFill="1" applyBorder="1" applyAlignment="1" applyProtection="1">
      <alignment horizontal="center" vertical="center" wrapText="1"/>
      <protection locked="0"/>
    </xf>
    <xf numFmtId="0" fontId="25" fillId="2" borderId="38" xfId="4" applyFont="1" applyFill="1" applyBorder="1" applyAlignment="1" applyProtection="1">
      <alignment horizontal="center" vertical="center" wrapText="1"/>
      <protection locked="0"/>
    </xf>
    <xf numFmtId="0" fontId="25" fillId="2" borderId="39" xfId="4" applyFont="1" applyFill="1" applyBorder="1" applyAlignment="1" applyProtection="1">
      <alignment horizontal="center" vertical="center" wrapText="1"/>
      <protection locked="0"/>
    </xf>
    <xf numFmtId="0" fontId="40" fillId="2" borderId="40" xfId="4" applyFont="1" applyFill="1" applyBorder="1" applyAlignment="1" applyProtection="1">
      <alignment horizontal="center" vertical="center" wrapText="1"/>
      <protection locked="0"/>
    </xf>
    <xf numFmtId="0" fontId="40" fillId="2" borderId="41" xfId="4" applyFont="1" applyFill="1" applyBorder="1" applyAlignment="1" applyProtection="1">
      <alignment horizontal="center" vertical="center" wrapText="1"/>
      <protection locked="0"/>
    </xf>
    <xf numFmtId="0" fontId="39" fillId="2" borderId="23" xfId="4" applyFont="1" applyFill="1" applyBorder="1" applyAlignment="1" applyProtection="1">
      <alignment horizontal="center" vertical="center" wrapText="1"/>
      <protection locked="0"/>
    </xf>
    <xf numFmtId="0" fontId="39" fillId="2" borderId="28" xfId="4" applyFont="1" applyFill="1" applyBorder="1" applyAlignment="1" applyProtection="1">
      <alignment horizontal="center" vertical="center" wrapText="1"/>
      <protection locked="0"/>
    </xf>
    <xf numFmtId="0" fontId="39" fillId="2" borderId="14" xfId="4" applyFont="1" applyFill="1" applyBorder="1" applyAlignment="1" applyProtection="1">
      <alignment horizontal="center" vertical="center" wrapText="1"/>
      <protection locked="0"/>
    </xf>
    <xf numFmtId="0" fontId="39" fillId="2" borderId="9" xfId="4" applyFont="1" applyFill="1" applyBorder="1" applyAlignment="1" applyProtection="1">
      <alignment horizontal="center" vertical="center" wrapText="1"/>
      <protection locked="0"/>
    </xf>
    <xf numFmtId="0" fontId="39" fillId="10" borderId="19" xfId="0" applyFont="1" applyFill="1" applyBorder="1" applyAlignment="1">
      <alignment horizontal="center" vertical="center"/>
    </xf>
    <xf numFmtId="0" fontId="39" fillId="10" borderId="18" xfId="0" applyFont="1" applyFill="1" applyBorder="1" applyAlignment="1">
      <alignment horizontal="center" vertical="center"/>
    </xf>
    <xf numFmtId="0" fontId="39" fillId="10" borderId="17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/>
    </xf>
    <xf numFmtId="0" fontId="18" fillId="8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7" fillId="13" borderId="3" xfId="0" applyFont="1" applyFill="1" applyBorder="1" applyAlignment="1">
      <alignment horizontal="center" vertical="center" wrapText="1"/>
    </xf>
    <xf numFmtId="0" fontId="17" fillId="13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center" vertical="center" wrapText="1"/>
    </xf>
    <xf numFmtId="0" fontId="7" fillId="15" borderId="6" xfId="0" applyFont="1" applyFill="1" applyBorder="1" applyAlignment="1">
      <alignment horizontal="center" vertical="center" wrapText="1"/>
    </xf>
    <xf numFmtId="0" fontId="7" fillId="15" borderId="7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16" fillId="3" borderId="2" xfId="0" applyFont="1" applyFill="1" applyBorder="1" applyAlignment="1">
      <alignment vertical="center"/>
    </xf>
    <xf numFmtId="0" fontId="15" fillId="11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31" fillId="0" borderId="15" xfId="3" applyFont="1" applyFill="1" applyBorder="1" applyAlignment="1">
      <alignment horizontal="center" vertical="center" wrapText="1"/>
    </xf>
    <xf numFmtId="0" fontId="31" fillId="0" borderId="16" xfId="3" applyFont="1" applyFill="1" applyBorder="1" applyAlignment="1">
      <alignment horizontal="center" vertical="center" wrapText="1"/>
    </xf>
    <xf numFmtId="0" fontId="7" fillId="16" borderId="18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7" fillId="0" borderId="18" xfId="3" applyFont="1" applyFill="1" applyBorder="1" applyAlignment="1">
      <alignment horizontal="center" vertical="center" wrapText="1"/>
    </xf>
    <xf numFmtId="0" fontId="7" fillId="0" borderId="17" xfId="3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18" borderId="21" xfId="0" applyFont="1" applyFill="1" applyBorder="1" applyAlignment="1">
      <alignment horizontal="center" vertical="center" wrapText="1"/>
    </xf>
    <xf numFmtId="0" fontId="8" fillId="18" borderId="24" xfId="0" applyFont="1" applyFill="1" applyBorder="1" applyAlignment="1">
      <alignment horizontal="center" vertical="center" wrapText="1"/>
    </xf>
    <xf numFmtId="0" fontId="8" fillId="18" borderId="22" xfId="0" applyFont="1" applyFill="1" applyBorder="1" applyAlignment="1">
      <alignment horizontal="center" vertical="center" wrapText="1"/>
    </xf>
    <xf numFmtId="0" fontId="8" fillId="19" borderId="21" xfId="0" applyFont="1" applyFill="1" applyBorder="1" applyAlignment="1">
      <alignment horizontal="center" vertical="center"/>
    </xf>
    <xf numFmtId="0" fontId="8" fillId="19" borderId="22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20" borderId="21" xfId="0" applyFont="1" applyFill="1" applyBorder="1" applyAlignment="1">
      <alignment horizontal="center" vertical="center"/>
    </xf>
    <xf numFmtId="0" fontId="8" fillId="20" borderId="24" xfId="0" applyFont="1" applyFill="1" applyBorder="1" applyAlignment="1">
      <alignment horizontal="center" vertical="center"/>
    </xf>
    <xf numFmtId="0" fontId="8" fillId="20" borderId="23" xfId="0" applyFont="1" applyFill="1" applyBorder="1" applyAlignment="1">
      <alignment horizontal="center" vertical="center"/>
    </xf>
    <xf numFmtId="0" fontId="8" fillId="17" borderId="21" xfId="0" applyFont="1" applyFill="1" applyBorder="1" applyAlignment="1">
      <alignment horizontal="center" vertical="center" wrapText="1"/>
    </xf>
    <xf numFmtId="0" fontId="8" fillId="17" borderId="23" xfId="0" applyFont="1" applyFill="1" applyBorder="1" applyAlignment="1">
      <alignment horizontal="center" vertical="center" wrapText="1"/>
    </xf>
    <xf numFmtId="0" fontId="8" fillId="21" borderId="21" xfId="0" applyFont="1" applyFill="1" applyBorder="1" applyAlignment="1">
      <alignment horizontal="center" vertical="center" wrapText="1"/>
    </xf>
    <xf numFmtId="0" fontId="8" fillId="21" borderId="23" xfId="0" applyFont="1" applyFill="1" applyBorder="1" applyAlignment="1">
      <alignment horizontal="center" vertical="center" wrapText="1"/>
    </xf>
    <xf numFmtId="0" fontId="50" fillId="3" borderId="4" xfId="0" applyFont="1" applyFill="1" applyBorder="1" applyAlignment="1">
      <alignment horizontal="center" vertical="center"/>
    </xf>
    <xf numFmtId="0" fontId="50" fillId="3" borderId="3" xfId="0" applyFont="1" applyFill="1" applyBorder="1" applyAlignment="1" applyProtection="1">
      <alignment horizontal="center" vertical="center" wrapText="1"/>
    </xf>
    <xf numFmtId="0" fontId="51" fillId="3" borderId="5" xfId="0" applyFont="1" applyFill="1" applyBorder="1" applyAlignment="1" applyProtection="1">
      <alignment horizontal="center" vertical="center" wrapText="1"/>
    </xf>
    <xf numFmtId="0" fontId="52" fillId="3" borderId="1" xfId="0" applyFont="1" applyFill="1" applyBorder="1" applyAlignment="1" applyProtection="1">
      <alignment horizontal="center" vertical="center" wrapText="1"/>
      <protection locked="0"/>
    </xf>
    <xf numFmtId="0" fontId="52" fillId="3" borderId="7" xfId="4" applyFont="1" applyFill="1" applyBorder="1" applyAlignment="1" applyProtection="1">
      <alignment horizontal="center" vertical="center" wrapText="1"/>
      <protection locked="0"/>
    </xf>
    <xf numFmtId="0" fontId="50" fillId="0" borderId="2" xfId="0" applyFont="1" applyBorder="1" applyAlignment="1">
      <alignment vertical="center" wrapText="1"/>
    </xf>
    <xf numFmtId="0" fontId="50" fillId="0" borderId="2" xfId="0" applyFont="1" applyBorder="1" applyAlignment="1">
      <alignment vertical="center"/>
    </xf>
    <xf numFmtId="14" fontId="50" fillId="0" borderId="2" xfId="0" applyNumberFormat="1" applyFont="1" applyBorder="1" applyAlignment="1">
      <alignment vertical="center"/>
    </xf>
    <xf numFmtId="0" fontId="53" fillId="0" borderId="34" xfId="0" applyFont="1" applyFill="1" applyBorder="1" applyAlignment="1">
      <alignment vertical="center" wrapText="1"/>
    </xf>
    <xf numFmtId="0" fontId="50" fillId="0" borderId="2" xfId="0" applyFont="1" applyBorder="1" applyAlignment="1">
      <alignment horizontal="left" vertical="center" wrapText="1"/>
    </xf>
    <xf numFmtId="0" fontId="50" fillId="3" borderId="2" xfId="0" applyFont="1" applyFill="1" applyBorder="1" applyAlignment="1">
      <alignment horizontal="left" vertical="center" wrapText="1"/>
    </xf>
  </cellXfs>
  <cellStyles count="5">
    <cellStyle name="Hipervínculo" xfId="4" builtinId="8"/>
    <cellStyle name="Normal" xfId="0" builtinId="0"/>
    <cellStyle name="Normal 11" xfId="3" xr:uid="{00000000-0005-0000-0000-000002000000}"/>
    <cellStyle name="Normal 2" xfId="1" xr:uid="{00000000-0005-0000-0000-000003000000}"/>
    <cellStyle name="Normal 3" xfId="2" xr:uid="{00000000-0005-0000-0000-000004000000}"/>
  </cellStyles>
  <dxfs count="11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MATRIZ DE RIESGO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#'MATRIZ DE RIESGO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#'MATRIZ DE RIESGO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MATRIZ DE RIESGOS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MATRIZ DE RIESGOS'!A1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MATRIZ DE RIESGO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MATRIZ DE RIESGO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MATRIZ DE RIESGO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885825</xdr:colOff>
      <xdr:row>3</xdr:row>
      <xdr:rowOff>190500</xdr:rowOff>
    </xdr:to>
    <xdr:pic>
      <xdr:nvPicPr>
        <xdr:cNvPr id="3" name="Imagen 2" descr="ESCUDO SAN JUAN DE ARAMA111">
          <a:extLst>
            <a:ext uri="{FF2B5EF4-FFF2-40B4-BE49-F238E27FC236}">
              <a16:creationId xmlns:a16="http://schemas.microsoft.com/office/drawing/2014/main" id="{C31468CC-3594-48DD-B05E-E371D9218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28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66675</xdr:colOff>
      <xdr:row>0</xdr:row>
      <xdr:rowOff>21035</xdr:rowOff>
    </xdr:from>
    <xdr:to>
      <xdr:col>31</xdr:col>
      <xdr:colOff>1095375</xdr:colOff>
      <xdr:row>3</xdr:row>
      <xdr:rowOff>114301</xdr:rowOff>
    </xdr:to>
    <xdr:pic>
      <xdr:nvPicPr>
        <xdr:cNvPr id="4" name="Imagen 18">
          <a:extLst>
            <a:ext uri="{FF2B5EF4-FFF2-40B4-BE49-F238E27FC236}">
              <a16:creationId xmlns:a16="http://schemas.microsoft.com/office/drawing/2014/main" id="{0AF935D7-EE38-425A-B8D3-89F29C97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70" b="18887"/>
        <a:stretch>
          <a:fillRect/>
        </a:stretch>
      </xdr:blipFill>
      <xdr:spPr bwMode="auto">
        <a:xfrm>
          <a:off x="28165425" y="21035"/>
          <a:ext cx="1905000" cy="664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457021</xdr:colOff>
      <xdr:row>16</xdr:row>
      <xdr:rowOff>18111</xdr:rowOff>
    </xdr:from>
    <xdr:to>
      <xdr:col>7</xdr:col>
      <xdr:colOff>984099</xdr:colOff>
      <xdr:row>25</xdr:row>
      <xdr:rowOff>128118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489146" y="5479111"/>
          <a:ext cx="4051328" cy="1824507"/>
        </a:xfrm>
        <a:prstGeom prst="leftArrow">
          <a:avLst/>
        </a:prstGeom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 i="0">
              <a:latin typeface="Tahoma" pitchFamily="34" charset="0"/>
              <a:ea typeface="Tahoma" pitchFamily="34" charset="0"/>
              <a:cs typeface="Tahoma" pitchFamily="34" charset="0"/>
            </a:rPr>
            <a:t>REGRESAR AL MAPA DE RIESGOS</a:t>
          </a:r>
        </a:p>
      </xdr:txBody>
    </xdr:sp>
    <xdr:clientData/>
  </xdr:twoCellAnchor>
  <xdr:twoCellAnchor>
    <xdr:from>
      <xdr:col>1</xdr:col>
      <xdr:colOff>23819</xdr:colOff>
      <xdr:row>4</xdr:row>
      <xdr:rowOff>31750</xdr:rowOff>
    </xdr:from>
    <xdr:to>
      <xdr:col>2</xdr:col>
      <xdr:colOff>63508</xdr:colOff>
      <xdr:row>13</xdr:row>
      <xdr:rowOff>15878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-202400" y="2702719"/>
          <a:ext cx="3921128" cy="484189"/>
        </a:xfrm>
        <a:prstGeom prst="righ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128594</xdr:colOff>
      <xdr:row>12</xdr:row>
      <xdr:rowOff>136525</xdr:rowOff>
    </xdr:from>
    <xdr:to>
      <xdr:col>9</xdr:col>
      <xdr:colOff>206374</xdr:colOff>
      <xdr:row>15</xdr:row>
      <xdr:rowOff>49214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65344" y="4835525"/>
          <a:ext cx="7046905" cy="484189"/>
        </a:xfrm>
        <a:prstGeom prst="righ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1326093</xdr:colOff>
      <xdr:row>15</xdr:row>
      <xdr:rowOff>57149</xdr:rowOff>
    </xdr:from>
    <xdr:to>
      <xdr:col>2</xdr:col>
      <xdr:colOff>4305300</xdr:colOff>
      <xdr:row>21</xdr:row>
      <xdr:rowOff>133350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640543" y="6048374"/>
          <a:ext cx="2979207" cy="1219201"/>
        </a:xfrm>
        <a:prstGeom prst="leftArrow">
          <a:avLst/>
        </a:prstGeom>
        <a:ln/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 i="0">
              <a:latin typeface="Tahoma" pitchFamily="34" charset="0"/>
              <a:ea typeface="Tahoma" pitchFamily="34" charset="0"/>
              <a:cs typeface="Tahoma" pitchFamily="34" charset="0"/>
            </a:rPr>
            <a:t>REGRESAR AL MAPA DE RIESGOS</a:t>
          </a:r>
        </a:p>
      </xdr:txBody>
    </xdr:sp>
    <xdr:clientData/>
  </xdr:twoCellAnchor>
  <xdr:twoCellAnchor>
    <xdr:from>
      <xdr:col>0</xdr:col>
      <xdr:colOff>456008</xdr:colOff>
      <xdr:row>0</xdr:row>
      <xdr:rowOff>22621</xdr:rowOff>
    </xdr:from>
    <xdr:to>
      <xdr:col>1</xdr:col>
      <xdr:colOff>329969</xdr:colOff>
      <xdr:row>0</xdr:row>
      <xdr:rowOff>1051719</xdr:rowOff>
    </xdr:to>
    <xdr:pic>
      <xdr:nvPicPr>
        <xdr:cNvPr id="6" name="Imagen 2" descr="ESCUDO SAN JUAN DE ARAMA111">
          <a:extLst>
            <a:ext uri="{FF2B5EF4-FFF2-40B4-BE49-F238E27FC236}">
              <a16:creationId xmlns:a16="http://schemas.microsoft.com/office/drawing/2014/main" id="{AE291A76-39E0-4B9E-B371-D37CFC79F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08" y="22621"/>
          <a:ext cx="1124117" cy="102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9922</xdr:colOff>
      <xdr:row>0</xdr:row>
      <xdr:rowOff>128984</xdr:rowOff>
    </xdr:from>
    <xdr:to>
      <xdr:col>3</xdr:col>
      <xdr:colOff>1838722</xdr:colOff>
      <xdr:row>0</xdr:row>
      <xdr:rowOff>992187</xdr:rowOff>
    </xdr:to>
    <xdr:pic>
      <xdr:nvPicPr>
        <xdr:cNvPr id="7" name="Imagen 18">
          <a:extLst>
            <a:ext uri="{FF2B5EF4-FFF2-40B4-BE49-F238E27FC236}">
              <a16:creationId xmlns:a16="http://schemas.microsoft.com/office/drawing/2014/main" id="{AA6FCD9A-A830-4B37-A2B6-94998166B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70" b="18887"/>
        <a:stretch>
          <a:fillRect/>
        </a:stretch>
      </xdr:blipFill>
      <xdr:spPr bwMode="auto">
        <a:xfrm>
          <a:off x="7838281" y="128984"/>
          <a:ext cx="1828800" cy="863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1343024</xdr:colOff>
      <xdr:row>16</xdr:row>
      <xdr:rowOff>171450</xdr:rowOff>
    </xdr:from>
    <xdr:to>
      <xdr:col>4</xdr:col>
      <xdr:colOff>285750</xdr:colOff>
      <xdr:row>22</xdr:row>
      <xdr:rowOff>47625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14699" y="6477000"/>
          <a:ext cx="3343276" cy="1076325"/>
        </a:xfrm>
        <a:prstGeom prst="leftArrow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s-CO" sz="1200" b="1" i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REGRESAR AL MAPA DE</a:t>
          </a:r>
          <a:r>
            <a:rPr lang="es-CO" sz="1200" b="1" i="0" baseline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 </a:t>
          </a:r>
          <a:r>
            <a:rPr lang="es-CO" sz="1200" b="1" i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RIESGOS</a:t>
          </a:r>
          <a:endParaRPr lang="es-CO" sz="1000">
            <a:effectLst/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1</xdr:col>
      <xdr:colOff>114300</xdr:colOff>
      <xdr:row>1</xdr:row>
      <xdr:rowOff>57149</xdr:rowOff>
    </xdr:from>
    <xdr:to>
      <xdr:col>1</xdr:col>
      <xdr:colOff>1047750</xdr:colOff>
      <xdr:row>1</xdr:row>
      <xdr:rowOff>915494</xdr:rowOff>
    </xdr:to>
    <xdr:pic>
      <xdr:nvPicPr>
        <xdr:cNvPr id="7" name="Imagen 2" descr="ESCUDO SAN JUAN DE ARAMA111">
          <a:extLst>
            <a:ext uri="{FF2B5EF4-FFF2-40B4-BE49-F238E27FC236}">
              <a16:creationId xmlns:a16="http://schemas.microsoft.com/office/drawing/2014/main" id="{81CC58C1-6446-4073-8E1B-3EB23775C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57174"/>
          <a:ext cx="933450" cy="858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657225</xdr:colOff>
      <xdr:row>1</xdr:row>
      <xdr:rowOff>102741</xdr:rowOff>
    </xdr:from>
    <xdr:to>
      <xdr:col>4</xdr:col>
      <xdr:colOff>2819400</xdr:colOff>
      <xdr:row>1</xdr:row>
      <xdr:rowOff>857250</xdr:rowOff>
    </xdr:to>
    <xdr:pic>
      <xdr:nvPicPr>
        <xdr:cNvPr id="8" name="Imagen 18">
          <a:extLst>
            <a:ext uri="{FF2B5EF4-FFF2-40B4-BE49-F238E27FC236}">
              <a16:creationId xmlns:a16="http://schemas.microsoft.com/office/drawing/2014/main" id="{2F156C0F-7AF9-4212-AFE2-6FA1D8F6E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70" b="18887"/>
        <a:stretch>
          <a:fillRect/>
        </a:stretch>
      </xdr:blipFill>
      <xdr:spPr bwMode="auto">
        <a:xfrm>
          <a:off x="7029450" y="302766"/>
          <a:ext cx="2162175" cy="754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71887</xdr:rowOff>
    </xdr:from>
    <xdr:to>
      <xdr:col>2</xdr:col>
      <xdr:colOff>2084717</xdr:colOff>
      <xdr:row>18</xdr:row>
      <xdr:rowOff>48591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26698" y="13676462"/>
          <a:ext cx="5193821" cy="1360525"/>
        </a:xfrm>
        <a:prstGeom prst="leftArrow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s-CO" sz="1200" b="1" i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REGRESAR AL MAPA DE</a:t>
          </a:r>
          <a:r>
            <a:rPr lang="es-CO" sz="1200" b="1" i="0" baseline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 </a:t>
          </a:r>
          <a:r>
            <a:rPr lang="es-CO" sz="1200" b="1" i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RIESGOS</a:t>
          </a:r>
          <a:endParaRPr lang="es-CO" sz="1000">
            <a:effectLst/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4201027</xdr:colOff>
      <xdr:row>22</xdr:row>
      <xdr:rowOff>0</xdr:rowOff>
    </xdr:from>
    <xdr:to>
      <xdr:col>1</xdr:col>
      <xdr:colOff>89217</xdr:colOff>
      <xdr:row>23</xdr:row>
      <xdr:rowOff>631658</xdr:rowOff>
    </xdr:to>
    <xdr:sp macro="" textlink="">
      <xdr:nvSpPr>
        <xdr:cNvPr id="4" name="Estrella de 10 puntas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201027" y="5564605"/>
          <a:ext cx="1472848" cy="822158"/>
        </a:xfrm>
        <a:prstGeom prst="star10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700">
              <a:latin typeface="Arial" panose="020B0604020202020204" pitchFamily="34" charset="0"/>
              <a:cs typeface="Arial" panose="020B0604020202020204" pitchFamily="34" charset="0"/>
            </a:rPr>
            <a:t>Nivel</a:t>
          </a:r>
          <a:r>
            <a:rPr lang="es-CO" sz="900" baseline="0">
              <a:latin typeface="Arial" panose="020B0604020202020204" pitchFamily="34" charset="0"/>
              <a:cs typeface="Arial" panose="020B0604020202020204" pitchFamily="34" charset="0"/>
            </a:rPr>
            <a:t> de impacto </a:t>
          </a:r>
          <a:r>
            <a:rPr lang="es-CO" sz="900" b="1" baseline="0">
              <a:latin typeface="Arial" panose="020B0604020202020204" pitchFamily="34" charset="0"/>
              <a:cs typeface="Arial" panose="020B0604020202020204" pitchFamily="34" charset="0"/>
            </a:rPr>
            <a:t>MAYOR</a:t>
          </a:r>
          <a:endParaRPr lang="es-CO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5444289</xdr:colOff>
      <xdr:row>23</xdr:row>
      <xdr:rowOff>591553</xdr:rowOff>
    </xdr:from>
    <xdr:to>
      <xdr:col>1</xdr:col>
      <xdr:colOff>170447</xdr:colOff>
      <xdr:row>24</xdr:row>
      <xdr:rowOff>140368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5444289" y="6346658"/>
          <a:ext cx="310816" cy="360947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78093</xdr:colOff>
      <xdr:row>4</xdr:row>
      <xdr:rowOff>97434</xdr:rowOff>
    </xdr:from>
    <xdr:to>
      <xdr:col>17</xdr:col>
      <xdr:colOff>158814</xdr:colOff>
      <xdr:row>23</xdr:row>
      <xdr:rowOff>26060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6751" y="1080013"/>
          <a:ext cx="10748721" cy="4510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224117</xdr:colOff>
      <xdr:row>23</xdr:row>
      <xdr:rowOff>252132</xdr:rowOff>
    </xdr:from>
    <xdr:to>
      <xdr:col>9</xdr:col>
      <xdr:colOff>322451</xdr:colOff>
      <xdr:row>27</xdr:row>
      <xdr:rowOff>490</xdr:rowOff>
    </xdr:to>
    <xdr:sp macro="" textlink="">
      <xdr:nvSpPr>
        <xdr:cNvPr id="5" name="1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8068235" y="6079191"/>
          <a:ext cx="3880319" cy="1597328"/>
        </a:xfrm>
        <a:prstGeom prst="leftArrow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s-CO" sz="1200" b="1" i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REGRESAR AL MAPA DE</a:t>
          </a:r>
          <a:r>
            <a:rPr lang="es-CO" sz="1200" b="1" i="0" baseline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 </a:t>
          </a:r>
          <a:r>
            <a:rPr lang="es-CO" sz="1200" b="1" i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RIESGOS</a:t>
          </a:r>
          <a:endParaRPr lang="es-CO" sz="1000">
            <a:effectLst/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1390650</xdr:colOff>
      <xdr:row>12</xdr:row>
      <xdr:rowOff>104775</xdr:rowOff>
    </xdr:from>
    <xdr:to>
      <xdr:col>3</xdr:col>
      <xdr:colOff>1404939</xdr:colOff>
      <xdr:row>17</xdr:row>
      <xdr:rowOff>189309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914650" y="6619875"/>
          <a:ext cx="3348039" cy="1037034"/>
        </a:xfrm>
        <a:prstGeom prst="leftArrow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s-CO" sz="1200" b="1" i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REGRESAR AL MAPA DE</a:t>
          </a:r>
          <a:r>
            <a:rPr lang="es-CO" sz="1200" b="1" i="0" baseline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 </a:t>
          </a:r>
          <a:r>
            <a:rPr lang="es-CO" sz="1200" b="1" i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RIESGOS</a:t>
          </a:r>
          <a:endParaRPr lang="es-CO" sz="1000">
            <a:effectLst/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1</xdr:col>
      <xdr:colOff>2244726</xdr:colOff>
      <xdr:row>26</xdr:row>
      <xdr:rowOff>142875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879600" y="5092700"/>
          <a:ext cx="2244726" cy="1870075"/>
        </a:xfrm>
        <a:prstGeom prst="leftArrow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s-CO" sz="1200" b="1" i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REGRESAR AL MAPA DE</a:t>
          </a:r>
          <a:r>
            <a:rPr lang="es-CO" sz="1200" b="1" i="0" baseline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 </a:t>
          </a:r>
          <a:r>
            <a:rPr lang="es-CO" sz="1200" b="1" i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RIESGOS</a:t>
          </a:r>
          <a:endParaRPr lang="es-CO" sz="1000">
            <a:effectLst/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3</xdr:col>
      <xdr:colOff>520700</xdr:colOff>
      <xdr:row>12</xdr:row>
      <xdr:rowOff>63500</xdr:rowOff>
    </xdr:from>
    <xdr:to>
      <xdr:col>5</xdr:col>
      <xdr:colOff>520700</xdr:colOff>
      <xdr:row>17</xdr:row>
      <xdr:rowOff>419100</xdr:rowOff>
    </xdr:to>
    <xdr:sp macro="" textlink="">
      <xdr:nvSpPr>
        <xdr:cNvPr id="3" name="2 Llamada ovalada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429500" y="2844800"/>
          <a:ext cx="2425700" cy="1841500"/>
        </a:xfrm>
        <a:prstGeom prst="wedgeEllipseCallout">
          <a:avLst>
            <a:gd name="adj1" fmla="val -77381"/>
            <a:gd name="adj2" fmla="val 4779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DE ESTA CELDA</a:t>
          </a:r>
          <a:r>
            <a:rPr lang="es-CO" sz="1100" baseline="0"/>
            <a:t> HACIA ABAJO VA LLENANDO  EL  MAPA DE RIESGO   INSERTAR VALORES HACIA ABAJO SEGUN ORDEN DE PROCEDIMIENTOS </a:t>
          </a:r>
          <a:endParaRPr lang="es-CO" sz="1100"/>
        </a:p>
      </xdr:txBody>
    </xdr:sp>
    <xdr:clientData/>
  </xdr:twoCellAnchor>
  <xdr:twoCellAnchor>
    <xdr:from>
      <xdr:col>2</xdr:col>
      <xdr:colOff>0</xdr:colOff>
      <xdr:row>53</xdr:row>
      <xdr:rowOff>0</xdr:rowOff>
    </xdr:from>
    <xdr:to>
      <xdr:col>4</xdr:col>
      <xdr:colOff>1426001</xdr:colOff>
      <xdr:row>60</xdr:row>
      <xdr:rowOff>3918</xdr:rowOff>
    </xdr:to>
    <xdr:sp macro="" textlink="">
      <xdr:nvSpPr>
        <xdr:cNvPr id="16" name="15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4368800" y="13157200"/>
          <a:ext cx="5185201" cy="1337418"/>
        </a:xfrm>
        <a:prstGeom prst="leftArrow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s-CO" sz="1200" b="1" i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REGRESAR AL MAPA DE</a:t>
          </a:r>
          <a:r>
            <a:rPr lang="es-CO" sz="1200" b="1" i="0" baseline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 </a:t>
          </a:r>
          <a:r>
            <a:rPr lang="es-CO" sz="1200" b="1" i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RIESGOS</a:t>
          </a:r>
          <a:endParaRPr lang="es-CO" sz="1000">
            <a:effectLst/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43</xdr:row>
      <xdr:rowOff>0</xdr:rowOff>
    </xdr:from>
    <xdr:to>
      <xdr:col>7</xdr:col>
      <xdr:colOff>957667</xdr:colOff>
      <xdr:row>49</xdr:row>
      <xdr:rowOff>163103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4084007" y="15827158"/>
          <a:ext cx="5185201" cy="1337418"/>
        </a:xfrm>
        <a:prstGeom prst="leftArrow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s-CO" sz="1200" b="1" i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REGRESAR AL MAPA DE</a:t>
          </a:r>
          <a:r>
            <a:rPr lang="es-CO" sz="1200" b="1" i="0" baseline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 </a:t>
          </a:r>
          <a:r>
            <a:rPr lang="es-CO" sz="1200" b="1" i="0">
              <a:solidFill>
                <a:schemeClr val="lt1"/>
              </a:solidFill>
              <a:effectLst/>
              <a:latin typeface="Tahoma" pitchFamily="34" charset="0"/>
              <a:ea typeface="Tahoma" pitchFamily="34" charset="0"/>
              <a:cs typeface="Tahoma" pitchFamily="34" charset="0"/>
            </a:rPr>
            <a:t>RIESGOS</a:t>
          </a:r>
          <a:endParaRPr lang="es-CO" sz="1000">
            <a:effectLst/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ormato-Matriz-Riesgos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Riesgos"/>
      <sheetName val="DATOS"/>
      <sheetName val="Instituciones"/>
    </sheetNames>
    <sheetDataSet>
      <sheetData sheetId="0" refreshError="1"/>
      <sheetData sheetId="1">
        <row r="4">
          <cell r="B4" t="str">
            <v>CASI CERTEZA</v>
          </cell>
        </row>
        <row r="5">
          <cell r="B5" t="str">
            <v>PROBABLE</v>
          </cell>
        </row>
        <row r="6">
          <cell r="B6" t="str">
            <v>MODERADO</v>
          </cell>
        </row>
        <row r="7">
          <cell r="B7" t="str">
            <v>IMPROBABLE</v>
          </cell>
        </row>
        <row r="8">
          <cell r="B8" t="str">
            <v>MUY IMPROBABLE</v>
          </cell>
        </row>
      </sheetData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arol Amaya" id="{58197CA5-F463-48C9-8ACF-B7DF83C1B494}" userId="39c9c0aa4ad66655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7" dT="2020-05-05T22:58:50.98" personId="{58197CA5-F463-48C9-8ACF-B7DF83C1B494}" id="{DC3F90A6-F817-45F2-A5DC-5087E687BC74}">
    <text>Persona asignada para ejecutar el control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3"/>
  <sheetViews>
    <sheetView tabSelected="1" topLeftCell="T1" zoomScaleNormal="100" workbookViewId="0">
      <selection activeCell="V9" sqref="V9"/>
    </sheetView>
  </sheetViews>
  <sheetFormatPr baseColWidth="10" defaultRowHeight="15" x14ac:dyDescent="0.25"/>
  <cols>
    <col min="1" max="1" width="13.140625" customWidth="1"/>
    <col min="2" max="2" width="17.42578125" hidden="1" customWidth="1"/>
    <col min="3" max="3" width="12.42578125" customWidth="1"/>
    <col min="4" max="4" width="32.7109375" customWidth="1"/>
    <col min="5" max="5" width="13.42578125" customWidth="1"/>
    <col min="6" max="6" width="19.5703125" customWidth="1"/>
    <col min="7" max="7" width="13.28515625" customWidth="1"/>
    <col min="8" max="8" width="14.7109375" customWidth="1"/>
    <col min="9" max="9" width="18.42578125" customWidth="1"/>
    <col min="10" max="10" width="3.5703125" customWidth="1"/>
    <col min="11" max="11" width="13.85546875" bestFit="1" customWidth="1"/>
    <col min="12" max="12" width="4.5703125" customWidth="1"/>
    <col min="13" max="13" width="11.5703125" customWidth="1"/>
    <col min="14" max="14" width="6" customWidth="1"/>
    <col min="15" max="19" width="14.5703125" customWidth="1"/>
    <col min="20" max="20" width="15.5703125" customWidth="1"/>
    <col min="21" max="21" width="5.28515625" customWidth="1"/>
    <col min="22" max="22" width="17" customWidth="1"/>
    <col min="23" max="23" width="4.42578125" customWidth="1"/>
    <col min="24" max="24" width="16.28515625" customWidth="1"/>
    <col min="25" max="25" width="17" customWidth="1"/>
    <col min="26" max="26" width="18.42578125" customWidth="1"/>
    <col min="27" max="27" width="12.28515625" customWidth="1"/>
    <col min="28" max="28" width="10.85546875" customWidth="1"/>
    <col min="29" max="29" width="12.7109375" customWidth="1"/>
    <col min="30" max="30" width="12.42578125" customWidth="1"/>
    <col min="31" max="31" width="13.140625" customWidth="1"/>
    <col min="32" max="32" width="19.28515625" customWidth="1"/>
    <col min="34" max="34" width="18.85546875" customWidth="1"/>
    <col min="35" max="35" width="20.85546875" customWidth="1"/>
  </cols>
  <sheetData>
    <row r="1" spans="1:68" ht="15" customHeight="1" x14ac:dyDescent="0.25">
      <c r="A1" s="186"/>
      <c r="B1" s="187"/>
      <c r="C1" s="192" t="s">
        <v>293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56"/>
      <c r="AB1" s="153"/>
      <c r="AC1" s="153"/>
      <c r="AD1" s="75"/>
      <c r="AE1" s="75"/>
      <c r="AF1" s="120"/>
    </row>
    <row r="2" spans="1:68" x14ac:dyDescent="0.25">
      <c r="A2" s="188"/>
      <c r="B2" s="189"/>
      <c r="C2" s="193" t="s">
        <v>294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57"/>
      <c r="AB2" s="154"/>
      <c r="AC2" s="154"/>
      <c r="AD2" s="119"/>
      <c r="AE2" s="119"/>
      <c r="AF2" s="120"/>
    </row>
    <row r="3" spans="1:68" x14ac:dyDescent="0.25">
      <c r="A3" s="188"/>
      <c r="B3" s="189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57"/>
      <c r="AB3" s="154"/>
      <c r="AC3" s="154"/>
      <c r="AD3" s="119"/>
      <c r="AE3" s="119"/>
      <c r="AF3" s="120"/>
    </row>
    <row r="4" spans="1:68" ht="15.75" thickBot="1" x14ac:dyDescent="0.3">
      <c r="A4" s="190"/>
      <c r="B4" s="191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58"/>
      <c r="AB4" s="155"/>
      <c r="AC4" s="155"/>
      <c r="AD4" s="119"/>
      <c r="AE4" s="119"/>
      <c r="AF4" s="121"/>
    </row>
    <row r="5" spans="1:68" ht="27" customHeight="1" x14ac:dyDescent="0.3">
      <c r="A5" s="169"/>
      <c r="B5" s="170"/>
      <c r="C5" s="202" t="s">
        <v>104</v>
      </c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1" t="s">
        <v>333</v>
      </c>
      <c r="AA5" s="201"/>
      <c r="AB5" s="201"/>
      <c r="AC5" s="201"/>
      <c r="AD5" s="201" t="s">
        <v>291</v>
      </c>
      <c r="AE5" s="201"/>
      <c r="AF5" s="201"/>
      <c r="AG5" s="2"/>
    </row>
    <row r="6" spans="1:68" ht="41.25" customHeight="1" x14ac:dyDescent="0.3">
      <c r="A6" s="179" t="s">
        <v>82</v>
      </c>
      <c r="B6" s="179"/>
      <c r="C6" s="179"/>
      <c r="D6" s="179"/>
      <c r="E6" s="179"/>
      <c r="F6" s="179"/>
      <c r="G6" s="179"/>
      <c r="H6" s="179"/>
      <c r="I6" s="179"/>
      <c r="J6" s="218" t="s">
        <v>212</v>
      </c>
      <c r="K6" s="219"/>
      <c r="L6" s="219"/>
      <c r="M6" s="219"/>
      <c r="N6" s="219"/>
      <c r="O6" s="220"/>
      <c r="P6" s="174" t="s">
        <v>247</v>
      </c>
      <c r="Q6" s="175"/>
      <c r="R6" s="175"/>
      <c r="S6" s="175"/>
      <c r="T6" s="176"/>
      <c r="U6" s="198" t="s">
        <v>248</v>
      </c>
      <c r="V6" s="199"/>
      <c r="W6" s="199"/>
      <c r="X6" s="199"/>
      <c r="Y6" s="200"/>
      <c r="Z6" s="174" t="s">
        <v>249</v>
      </c>
      <c r="AA6" s="175"/>
      <c r="AB6" s="175"/>
      <c r="AC6" s="175"/>
      <c r="AD6" s="175"/>
      <c r="AE6" s="175"/>
      <c r="AF6" s="176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1"/>
    </row>
    <row r="7" spans="1:68" ht="21.75" customHeight="1" thickBot="1" x14ac:dyDescent="0.35">
      <c r="A7" s="171" t="s">
        <v>83</v>
      </c>
      <c r="B7" s="171" t="s">
        <v>84</v>
      </c>
      <c r="C7" s="171" t="s">
        <v>2</v>
      </c>
      <c r="D7" s="171" t="s">
        <v>3</v>
      </c>
      <c r="E7" s="171" t="s">
        <v>4</v>
      </c>
      <c r="F7" s="171" t="s">
        <v>5</v>
      </c>
      <c r="G7" s="171" t="s">
        <v>9</v>
      </c>
      <c r="H7" s="182" t="s">
        <v>1</v>
      </c>
      <c r="I7" s="173" t="s">
        <v>6</v>
      </c>
      <c r="J7" s="196" t="s">
        <v>240</v>
      </c>
      <c r="K7" s="197"/>
      <c r="L7" s="197"/>
      <c r="M7" s="197"/>
      <c r="N7" s="214" t="s">
        <v>211</v>
      </c>
      <c r="O7" s="215"/>
      <c r="P7" s="177" t="s">
        <v>235</v>
      </c>
      <c r="Q7" s="177" t="s">
        <v>250</v>
      </c>
      <c r="R7" s="177" t="s">
        <v>135</v>
      </c>
      <c r="S7" s="173" t="s">
        <v>237</v>
      </c>
      <c r="T7" s="212" t="s">
        <v>202</v>
      </c>
      <c r="U7" s="208" t="s">
        <v>13</v>
      </c>
      <c r="V7" s="209"/>
      <c r="W7" s="208" t="s">
        <v>8</v>
      </c>
      <c r="X7" s="209"/>
      <c r="Y7" s="206" t="s">
        <v>107</v>
      </c>
      <c r="Z7" s="184" t="s">
        <v>287</v>
      </c>
      <c r="AA7" s="184" t="s">
        <v>0</v>
      </c>
      <c r="AB7" s="167" t="s">
        <v>288</v>
      </c>
      <c r="AC7" s="167" t="s">
        <v>289</v>
      </c>
      <c r="AD7" s="167" t="s">
        <v>10</v>
      </c>
      <c r="AE7" s="167" t="s">
        <v>292</v>
      </c>
      <c r="AF7" s="167" t="s">
        <v>290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1"/>
    </row>
    <row r="8" spans="1:68" ht="27" customHeight="1" thickBot="1" x14ac:dyDescent="0.3">
      <c r="A8" s="172"/>
      <c r="B8" s="172"/>
      <c r="C8" s="172"/>
      <c r="D8" s="172"/>
      <c r="E8" s="172"/>
      <c r="F8" s="172"/>
      <c r="G8" s="172"/>
      <c r="H8" s="183"/>
      <c r="I8" s="172"/>
      <c r="J8" s="180" t="s">
        <v>213</v>
      </c>
      <c r="K8" s="181"/>
      <c r="L8" s="180" t="s">
        <v>8</v>
      </c>
      <c r="M8" s="181"/>
      <c r="N8" s="216"/>
      <c r="O8" s="217"/>
      <c r="P8" s="205"/>
      <c r="Q8" s="178"/>
      <c r="R8" s="205"/>
      <c r="S8" s="172"/>
      <c r="T8" s="213"/>
      <c r="U8" s="210"/>
      <c r="V8" s="211"/>
      <c r="W8" s="210"/>
      <c r="X8" s="211"/>
      <c r="Y8" s="207"/>
      <c r="Z8" s="185"/>
      <c r="AA8" s="185"/>
      <c r="AB8" s="168"/>
      <c r="AC8" s="168"/>
      <c r="AD8" s="168"/>
      <c r="AE8" s="168"/>
      <c r="AF8" s="168"/>
    </row>
    <row r="9" spans="1:68" ht="99" customHeight="1" thickBot="1" x14ac:dyDescent="0.3">
      <c r="A9" s="113" t="s">
        <v>110</v>
      </c>
      <c r="B9" s="118"/>
      <c r="C9" s="46" t="s">
        <v>286</v>
      </c>
      <c r="D9" s="161" t="s">
        <v>296</v>
      </c>
      <c r="E9" s="164" t="s">
        <v>297</v>
      </c>
      <c r="F9" s="164" t="s">
        <v>295</v>
      </c>
      <c r="G9" s="164" t="s">
        <v>87</v>
      </c>
      <c r="H9" s="164" t="s">
        <v>67</v>
      </c>
      <c r="I9" s="164" t="s">
        <v>298</v>
      </c>
      <c r="J9" s="111">
        <v>4</v>
      </c>
      <c r="K9" s="111" t="str">
        <f>VLOOKUP(J9,'PROBABILIDAD DEL RIESGO'!$B$4:$C$8,2,FALSE)</f>
        <v>PROBABLE (4)</v>
      </c>
      <c r="L9" s="111">
        <v>4</v>
      </c>
      <c r="M9" s="111" t="str">
        <f>VLOOKUP(L9,'PROBABILIDAD DEL RIESGO'!B13:$C$16,2,FALSE)</f>
        <v>MAYOR (4)</v>
      </c>
      <c r="N9" s="203" t="str">
        <f t="shared" ref="N9:N14" si="0">IF(AND(J9&gt;=5,L9=1),"ALTO",IF(AND(J9&gt;=4,L9=1),"MODERADO",IF(AND(J9&lt;=3,L9=1),"BAJO",IF(AND(J9&gt;=4,L9=2),"ALTO",IF(AND(J9=3,L9=2),"MODERADO",IF(AND(J9&lt;3,L9=2),"BAJO",IF(AND(J9&gt;=5,L9=3),"EXTREMO",IF(AND(J9&gt;=3,L9=3),"ALTO",IF(AND(J9&lt;3,L9=3),"MODERADO",IF(AND(J9&gt;=3,L9=4),"EXTREMO",IF(AND(J9&lt;3,L9=4),"ALTO","EXTREMO")))))))))))</f>
        <v>EXTREMO</v>
      </c>
      <c r="O9" s="204"/>
      <c r="P9" s="112" t="s">
        <v>167</v>
      </c>
      <c r="Q9" s="152" t="s">
        <v>299</v>
      </c>
      <c r="R9" s="283" t="str">
        <f>VLOOKUP(P9,TABLAS!J2:K4,2,FALSE)</f>
        <v>PROBABILIDAD</v>
      </c>
      <c r="S9" s="284">
        <v>96</v>
      </c>
      <c r="T9" s="285" t="str">
        <f t="shared" ref="T9:T10" si="1">IF(AND(S9&gt;=0,S9&lt;=85),"DEBIL",IF(AND(S9&gt;=86,S9&lt;=95),"MODERADO",IF(AND(S9&gt;=96,S9&lt;=115),"FUERTE","")))</f>
        <v>FUERTE</v>
      </c>
      <c r="U9" s="286">
        <v>2</v>
      </c>
      <c r="V9" s="286" t="str">
        <f>VLOOKUP(U9,'PROBABILIDAD DEL RIESGO'!$B$4:$C$8,2,FALSE)</f>
        <v>IMPROBABLE (2)</v>
      </c>
      <c r="W9" s="286">
        <v>3</v>
      </c>
      <c r="X9" s="286" t="str">
        <f>VLOOKUP(W9,'PROBABILIDAD DEL RIESGO'!B13:C17,2,FALSE)</f>
        <v>MODERADO (3)</v>
      </c>
      <c r="Y9" s="287" t="str">
        <f t="shared" ref="Y9:Y14" si="2">IF(AND(U9&gt;=5,W9=1),"ALTO",IF(AND(U9&gt;=4,W9=1),"MODERADO",IF(AND(U9&lt;=3,W9=1),"BAJO",IF(AND(U9&gt;=4,W9=2),"ALTO",IF(AND(U9=3,W9=2),"MODERADO",IF(AND(U9&lt;3,W9=2),"BAJO",IF(AND(U9&gt;=5,W9=3),"EXTREMO",IF(AND(U9&gt;=3,W9=3),"ALTO",IF(AND(U9&lt;3,W9=3),"MODERADO",IF(AND(U9&gt;=3,W9=4),"EXTREMO",IF(AND(U9&lt;3,W9=4),"ALTO","EXTREMO")))))))))))</f>
        <v>MODERADO</v>
      </c>
      <c r="Z9" s="288" t="s">
        <v>331</v>
      </c>
      <c r="AA9" s="292" t="s">
        <v>332</v>
      </c>
      <c r="AB9" s="290">
        <v>43957</v>
      </c>
      <c r="AC9" s="290">
        <v>44012</v>
      </c>
      <c r="AD9" s="289" t="s">
        <v>101</v>
      </c>
      <c r="AE9" s="288" t="s">
        <v>300</v>
      </c>
      <c r="AF9" s="288" t="s">
        <v>301</v>
      </c>
    </row>
    <row r="10" spans="1:68" ht="102.75" customHeight="1" thickBot="1" x14ac:dyDescent="0.3">
      <c r="A10" s="113" t="s">
        <v>110</v>
      </c>
      <c r="B10" s="46"/>
      <c r="C10" s="46" t="s">
        <v>286</v>
      </c>
      <c r="D10" s="162" t="s">
        <v>296</v>
      </c>
      <c r="E10" s="164" t="s">
        <v>302</v>
      </c>
      <c r="F10" s="164" t="s">
        <v>311</v>
      </c>
      <c r="G10" s="164" t="s">
        <v>88</v>
      </c>
      <c r="H10" s="164" t="s">
        <v>90</v>
      </c>
      <c r="I10" s="164" t="s">
        <v>303</v>
      </c>
      <c r="J10" s="111">
        <v>4</v>
      </c>
      <c r="K10" s="111" t="str">
        <f>VLOOKUP(J10,'PROBABILIDAD DEL RIESGO'!$B$4:$C$8,2,FALSE)</f>
        <v>PROBABLE (4)</v>
      </c>
      <c r="L10" s="111">
        <v>4</v>
      </c>
      <c r="M10" s="111" t="str">
        <f>VLOOKUP(L10,'PROBABILIDAD DEL RIESGO'!B14:$C$16,2,FALSE)</f>
        <v>MAYOR (4)</v>
      </c>
      <c r="N10" s="203" t="str">
        <f t="shared" si="0"/>
        <v>EXTREMO</v>
      </c>
      <c r="O10" s="204"/>
      <c r="P10" s="112" t="s">
        <v>167</v>
      </c>
      <c r="Q10" s="152" t="s">
        <v>304</v>
      </c>
      <c r="R10" s="283" t="str">
        <f>VLOOKUP(P10,TABLAS!J2:K4,2,FALSE)</f>
        <v>PROBABILIDAD</v>
      </c>
      <c r="S10" s="284">
        <v>96</v>
      </c>
      <c r="T10" s="285" t="str">
        <f t="shared" si="1"/>
        <v>FUERTE</v>
      </c>
      <c r="U10" s="286">
        <v>2</v>
      </c>
      <c r="V10" s="286" t="str">
        <f>VLOOKUP(U10,'PROBABILIDAD DEL RIESGO'!$B$4:$C$8,2,FALSE)</f>
        <v>IMPROBABLE (2)</v>
      </c>
      <c r="W10" s="286">
        <v>4</v>
      </c>
      <c r="X10" s="286" t="str">
        <f>VLOOKUP(W10,'PROBABILIDAD DEL RIESGO'!B14:C18,2,FALSE)</f>
        <v>MAYOR (4)</v>
      </c>
      <c r="Y10" s="287" t="str">
        <f t="shared" si="2"/>
        <v>ALTO</v>
      </c>
      <c r="Z10" s="288" t="s">
        <v>326</v>
      </c>
      <c r="AA10" s="292" t="s">
        <v>305</v>
      </c>
      <c r="AB10" s="290">
        <v>43957</v>
      </c>
      <c r="AC10" s="290">
        <v>44012</v>
      </c>
      <c r="AD10" s="289" t="s">
        <v>99</v>
      </c>
      <c r="AE10" s="288" t="s">
        <v>306</v>
      </c>
      <c r="AF10" s="288" t="s">
        <v>307</v>
      </c>
    </row>
    <row r="11" spans="1:68" ht="105.75" customHeight="1" thickBot="1" x14ac:dyDescent="0.3">
      <c r="A11" s="113" t="s">
        <v>110</v>
      </c>
      <c r="B11" s="46"/>
      <c r="C11" s="46" t="s">
        <v>286</v>
      </c>
      <c r="D11" s="162" t="s">
        <v>296</v>
      </c>
      <c r="E11" s="164" t="s">
        <v>309</v>
      </c>
      <c r="F11" s="164" t="s">
        <v>310</v>
      </c>
      <c r="G11" s="164" t="s">
        <v>88</v>
      </c>
      <c r="H11" s="164" t="s">
        <v>67</v>
      </c>
      <c r="I11" s="164" t="s">
        <v>312</v>
      </c>
      <c r="J11" s="111">
        <v>5</v>
      </c>
      <c r="K11" s="111" t="str">
        <f>VLOOKUP(J11,'PROBABILIDAD DEL RIESGO'!$B$4:$C$8,2,FALSE)</f>
        <v>CASI SEGURO (5)</v>
      </c>
      <c r="L11" s="111">
        <v>5</v>
      </c>
      <c r="M11" s="111" t="str">
        <f>VLOOKUP(L11,'PROBABILIDAD DEL RIESGO'!B15:$C$16,2,FALSE)</f>
        <v>CATASTRÓFICO (5)</v>
      </c>
      <c r="N11" s="203" t="str">
        <f t="shared" si="0"/>
        <v>EXTREMO</v>
      </c>
      <c r="O11" s="204"/>
      <c r="P11" s="112" t="s">
        <v>167</v>
      </c>
      <c r="Q11" s="152" t="s">
        <v>313</v>
      </c>
      <c r="R11" s="283" t="str">
        <f>VLOOKUP(P11,TABLAS!J2:K4,2,FALSE)</f>
        <v>PROBABILIDAD</v>
      </c>
      <c r="S11" s="284">
        <v>96</v>
      </c>
      <c r="T11" s="285" t="str">
        <f t="shared" ref="T11:T14" si="3">IF(AND(S11&gt;=0,S11&lt;=85),"DEBIL",IF(AND(S11&gt;=86,S11&lt;=95),"MODERADO",IF(AND(S11&gt;=96,S11&lt;=115),"FUERTE","")))</f>
        <v>FUERTE</v>
      </c>
      <c r="U11" s="286">
        <v>3</v>
      </c>
      <c r="V11" s="286" t="str">
        <f>VLOOKUP(U11,'PROBABILIDAD DEL RIESGO'!$B$4:$C$8,2,FALSE)</f>
        <v>POSIBLE (3)</v>
      </c>
      <c r="W11" s="286">
        <v>4</v>
      </c>
      <c r="X11" s="286" t="str">
        <f>VLOOKUP(W11,'PROBABILIDAD DEL RIESGO'!B15:C19,2,FALSE)</f>
        <v>MAYOR (4)</v>
      </c>
      <c r="Y11" s="287" t="str">
        <f t="shared" si="2"/>
        <v>EXTREMO</v>
      </c>
      <c r="Z11" s="288" t="s">
        <v>314</v>
      </c>
      <c r="AA11" s="292" t="s">
        <v>315</v>
      </c>
      <c r="AB11" s="290">
        <v>43957</v>
      </c>
      <c r="AC11" s="290">
        <v>44012</v>
      </c>
      <c r="AD11" s="289" t="s">
        <v>99</v>
      </c>
      <c r="AE11" s="288" t="s">
        <v>306</v>
      </c>
      <c r="AF11" s="288" t="s">
        <v>307</v>
      </c>
    </row>
    <row r="12" spans="1:68" ht="102.75" customHeight="1" thickBot="1" x14ac:dyDescent="0.3">
      <c r="A12" s="113" t="s">
        <v>110</v>
      </c>
      <c r="B12" s="46"/>
      <c r="C12" s="46" t="s">
        <v>286</v>
      </c>
      <c r="D12" s="162" t="s">
        <v>296</v>
      </c>
      <c r="E12" s="164" t="s">
        <v>316</v>
      </c>
      <c r="F12" s="164" t="s">
        <v>308</v>
      </c>
      <c r="G12" s="164" t="s">
        <v>88</v>
      </c>
      <c r="H12" s="164" t="s">
        <v>90</v>
      </c>
      <c r="I12" s="164" t="s">
        <v>317</v>
      </c>
      <c r="J12" s="111">
        <v>5</v>
      </c>
      <c r="K12" s="111" t="str">
        <f>VLOOKUP(J12,'PROBABILIDAD DEL RIESGO'!$B$4:$C$8,2,FALSE)</f>
        <v>CASI SEGURO (5)</v>
      </c>
      <c r="L12" s="111">
        <v>5</v>
      </c>
      <c r="M12" s="111" t="str">
        <f>VLOOKUP(L12,'PROBABILIDAD DEL RIESGO'!B16:$C$16,2,FALSE)</f>
        <v>CATASTRÓFICO (5)</v>
      </c>
      <c r="N12" s="203" t="str">
        <f t="shared" si="0"/>
        <v>EXTREMO</v>
      </c>
      <c r="O12" s="204"/>
      <c r="P12" s="112" t="s">
        <v>167</v>
      </c>
      <c r="Q12" s="3" t="s">
        <v>318</v>
      </c>
      <c r="R12" s="283" t="str">
        <f>VLOOKUP(P12,TABLAS!J2:K4,2,FALSE)</f>
        <v>PROBABILIDAD</v>
      </c>
      <c r="S12" s="284">
        <v>96</v>
      </c>
      <c r="T12" s="285" t="str">
        <f t="shared" si="3"/>
        <v>FUERTE</v>
      </c>
      <c r="U12" s="286">
        <v>5</v>
      </c>
      <c r="V12" s="286" t="str">
        <f>VLOOKUP(U12,'PROBABILIDAD DEL RIESGO'!$B$4:$C$8,2,FALSE)</f>
        <v>CASI SEGURO (5)</v>
      </c>
      <c r="W12" s="286">
        <v>5</v>
      </c>
      <c r="X12" s="286" t="str">
        <f>VLOOKUP(W12,'PROBABILIDAD DEL RIESGO'!B16:C20,2,FALSE)</f>
        <v>CATASTRÓFICO (5)</v>
      </c>
      <c r="Y12" s="287" t="str">
        <f t="shared" si="2"/>
        <v>EXTREMO</v>
      </c>
      <c r="Z12" s="289" t="s">
        <v>320</v>
      </c>
      <c r="AA12" s="292" t="s">
        <v>319</v>
      </c>
      <c r="AB12" s="290">
        <v>43957</v>
      </c>
      <c r="AC12" s="290">
        <v>44012</v>
      </c>
      <c r="AD12" s="289" t="s">
        <v>99</v>
      </c>
      <c r="AE12" s="288" t="s">
        <v>306</v>
      </c>
      <c r="AF12" s="288" t="s">
        <v>307</v>
      </c>
    </row>
    <row r="13" spans="1:68" ht="101.25" customHeight="1" thickBot="1" x14ac:dyDescent="0.3">
      <c r="A13" s="113" t="s">
        <v>110</v>
      </c>
      <c r="B13" s="46"/>
      <c r="C13" s="46" t="s">
        <v>286</v>
      </c>
      <c r="D13" s="162" t="s">
        <v>296</v>
      </c>
      <c r="E13" s="164" t="s">
        <v>321</v>
      </c>
      <c r="F13" s="164" t="s">
        <v>295</v>
      </c>
      <c r="G13" s="164" t="s">
        <v>88</v>
      </c>
      <c r="H13" s="164" t="s">
        <v>90</v>
      </c>
      <c r="I13" s="164" t="s">
        <v>317</v>
      </c>
      <c r="J13" s="111">
        <v>3</v>
      </c>
      <c r="K13" s="111" t="str">
        <f>VLOOKUP(J13,'PROBABILIDAD DEL RIESGO'!$B$4:$C$8,2,FALSE)</f>
        <v>POSIBLE (3)</v>
      </c>
      <c r="L13" s="111">
        <v>5</v>
      </c>
      <c r="M13" s="111" t="str">
        <f>VLOOKUP(L13,'PROBABILIDAD DEL RIESGO'!B$16:$C17,2,FALSE)</f>
        <v>CATASTRÓFICO (5)</v>
      </c>
      <c r="N13" s="203" t="str">
        <f t="shared" si="0"/>
        <v>EXTREMO</v>
      </c>
      <c r="O13" s="204"/>
      <c r="P13" s="112" t="s">
        <v>167</v>
      </c>
      <c r="Q13" s="159" t="s">
        <v>323</v>
      </c>
      <c r="R13" s="283" t="str">
        <f>VLOOKUP(P13,TABLAS!J2:K4,2,FALSE)</f>
        <v>PROBABILIDAD</v>
      </c>
      <c r="S13" s="284">
        <v>96</v>
      </c>
      <c r="T13" s="285" t="str">
        <f t="shared" si="3"/>
        <v>FUERTE</v>
      </c>
      <c r="U13" s="286">
        <v>3</v>
      </c>
      <c r="V13" s="286" t="str">
        <f>VLOOKUP(U13,'PROBABILIDAD DEL RIESGO'!$B$4:$C$8,2,FALSE)</f>
        <v>POSIBLE (3)</v>
      </c>
      <c r="W13" s="286">
        <v>2</v>
      </c>
      <c r="X13" s="286" t="str">
        <f>VLOOKUP(W13,'PROBABILIDAD DEL RIESGO'!B12:C16,2,FALSE)</f>
        <v>MENOR (2)</v>
      </c>
      <c r="Y13" s="287" t="str">
        <f t="shared" si="2"/>
        <v>MODERADO</v>
      </c>
      <c r="Z13" s="291" t="s">
        <v>322</v>
      </c>
      <c r="AA13" s="293" t="s">
        <v>324</v>
      </c>
      <c r="AB13" s="290">
        <v>43957</v>
      </c>
      <c r="AC13" s="290">
        <v>44012</v>
      </c>
      <c r="AD13" s="164" t="s">
        <v>99</v>
      </c>
      <c r="AE13" s="288" t="s">
        <v>306</v>
      </c>
      <c r="AF13" s="288" t="s">
        <v>307</v>
      </c>
    </row>
    <row r="14" spans="1:68" ht="105" customHeight="1" thickBot="1" x14ac:dyDescent="0.3">
      <c r="A14" s="113" t="s">
        <v>110</v>
      </c>
      <c r="B14" s="46"/>
      <c r="C14" s="46" t="s">
        <v>286</v>
      </c>
      <c r="D14" s="163" t="s">
        <v>296</v>
      </c>
      <c r="E14" s="165" t="s">
        <v>330</v>
      </c>
      <c r="F14" s="166" t="s">
        <v>325</v>
      </c>
      <c r="G14" s="164" t="s">
        <v>87</v>
      </c>
      <c r="H14" s="164" t="s">
        <v>67</v>
      </c>
      <c r="I14" s="164" t="s">
        <v>317</v>
      </c>
      <c r="J14" s="111">
        <v>4</v>
      </c>
      <c r="K14" s="111" t="str">
        <f>VLOOKUP(J14,'PROBABILIDAD DEL RIESGO'!$B$4:$C$8,2,FALSE)</f>
        <v>PROBABLE (4)</v>
      </c>
      <c r="L14" s="111">
        <v>5</v>
      </c>
      <c r="M14" s="111" t="str">
        <f>VLOOKUP(L14,'PROBABILIDAD DEL RIESGO'!B12:C16,2,FALSE)</f>
        <v>CATASTRÓFICO (5)</v>
      </c>
      <c r="N14" s="203" t="str">
        <f t="shared" si="0"/>
        <v>EXTREMO</v>
      </c>
      <c r="O14" s="204"/>
      <c r="P14" s="112" t="s">
        <v>167</v>
      </c>
      <c r="Q14" s="160" t="s">
        <v>327</v>
      </c>
      <c r="R14" s="283" t="str">
        <f>VLOOKUP(P14,TABLAS!J2:K4,2,FALSE)</f>
        <v>PROBABILIDAD</v>
      </c>
      <c r="S14" s="284">
        <v>96</v>
      </c>
      <c r="T14" s="285" t="str">
        <f t="shared" si="3"/>
        <v>FUERTE</v>
      </c>
      <c r="U14" s="286">
        <v>2</v>
      </c>
      <c r="V14" s="286" t="str">
        <f>VLOOKUP(U14,'PROBABILIDAD DEL RIESGO'!$B$4:$C$8,2,FALSE)</f>
        <v>IMPROBABLE (2)</v>
      </c>
      <c r="W14" s="286">
        <v>4</v>
      </c>
      <c r="X14" s="286" t="str">
        <f>VLOOKUP(W14,'PROBABILIDAD DEL RIESGO'!B12:C16,2,FALSE)</f>
        <v>MAYOR (4)</v>
      </c>
      <c r="Y14" s="287" t="str">
        <f t="shared" si="2"/>
        <v>ALTO</v>
      </c>
      <c r="Z14" s="289" t="s">
        <v>329</v>
      </c>
      <c r="AA14" s="292" t="s">
        <v>328</v>
      </c>
      <c r="AB14" s="290">
        <v>43957</v>
      </c>
      <c r="AC14" s="290">
        <v>44012</v>
      </c>
      <c r="AD14" s="289" t="s">
        <v>101</v>
      </c>
      <c r="AE14" s="288" t="s">
        <v>306</v>
      </c>
      <c r="AF14" s="288" t="s">
        <v>301</v>
      </c>
    </row>
    <row r="22" spans="17:17" ht="15.75" thickBot="1" x14ac:dyDescent="0.3"/>
    <row r="23" spans="17:17" ht="15.75" thickBot="1" x14ac:dyDescent="0.3">
      <c r="Q23" s="112"/>
    </row>
  </sheetData>
  <mergeCells count="48">
    <mergeCell ref="N13:O13"/>
    <mergeCell ref="N14:O14"/>
    <mergeCell ref="N12:O12"/>
    <mergeCell ref="N11:O11"/>
    <mergeCell ref="N10:O10"/>
    <mergeCell ref="Z5:AC5"/>
    <mergeCell ref="S7:S8"/>
    <mergeCell ref="R7:R8"/>
    <mergeCell ref="N9:O9"/>
    <mergeCell ref="Y7:Y8"/>
    <mergeCell ref="U7:V8"/>
    <mergeCell ref="T7:T8"/>
    <mergeCell ref="W7:X8"/>
    <mergeCell ref="N7:O8"/>
    <mergeCell ref="P7:P8"/>
    <mergeCell ref="J6:O6"/>
    <mergeCell ref="P6:T6"/>
    <mergeCell ref="AE7:AE8"/>
    <mergeCell ref="Z7:Z8"/>
    <mergeCell ref="A1:B4"/>
    <mergeCell ref="C1:Z1"/>
    <mergeCell ref="C2:Z2"/>
    <mergeCell ref="C3:Z3"/>
    <mergeCell ref="C4:Z4"/>
    <mergeCell ref="A7:A8"/>
    <mergeCell ref="B7:B8"/>
    <mergeCell ref="J7:M7"/>
    <mergeCell ref="L8:M8"/>
    <mergeCell ref="U6:Y6"/>
    <mergeCell ref="AD5:AF5"/>
    <mergeCell ref="C5:Y5"/>
    <mergeCell ref="AA7:AA8"/>
    <mergeCell ref="AB7:AB8"/>
    <mergeCell ref="AC7:AC8"/>
    <mergeCell ref="A5:B5"/>
    <mergeCell ref="F7:F8"/>
    <mergeCell ref="I7:I8"/>
    <mergeCell ref="Z6:AF6"/>
    <mergeCell ref="Q7:Q8"/>
    <mergeCell ref="C7:C8"/>
    <mergeCell ref="D7:D8"/>
    <mergeCell ref="E7:E8"/>
    <mergeCell ref="A6:I6"/>
    <mergeCell ref="J8:K8"/>
    <mergeCell ref="G7:G8"/>
    <mergeCell ref="H7:H8"/>
    <mergeCell ref="AF7:AF8"/>
    <mergeCell ref="AD7:AD8"/>
  </mergeCells>
  <conditionalFormatting sqref="N9:O14 Y9:Y14">
    <cfRule type="containsText" dxfId="10" priority="12" operator="containsText" text="Extremo">
      <formula>NOT(ISERROR(SEARCH("Extremo",N9)))</formula>
    </cfRule>
    <cfRule type="containsText" dxfId="9" priority="13" operator="containsText" text="Bajo">
      <formula>NOT(ISERROR(SEARCH("Bajo",N9)))</formula>
    </cfRule>
    <cfRule type="containsText" dxfId="8" priority="14" operator="containsText" text="Moderado">
      <formula>NOT(ISERROR(SEARCH("Moderado",N9)))</formula>
    </cfRule>
    <cfRule type="containsText" dxfId="7" priority="15" operator="containsText" text="Alto">
      <formula>NOT(ISERROR(SEARCH("Alto",N9)))</formula>
    </cfRule>
  </conditionalFormatting>
  <conditionalFormatting sqref="S9:T14">
    <cfRule type="containsText" dxfId="6" priority="4" operator="containsText" text="Alta">
      <formula>NOT(ISERROR(SEARCH("Alta",S9)))</formula>
    </cfRule>
    <cfRule type="containsText" dxfId="5" priority="5" operator="containsText" text="Baja">
      <formula>NOT(ISERROR(SEARCH("Baja",S9)))</formula>
    </cfRule>
    <cfRule type="containsText" dxfId="4" priority="6" operator="containsText" text="Moderada">
      <formula>NOT(ISERROR(SEARCH("Moderada",S9)))</formula>
    </cfRule>
    <cfRule type="containsText" dxfId="3" priority="7" operator="containsText" text="Extrema">
      <formula>NOT(ISERROR(SEARCH("Extrema",S9)))</formula>
    </cfRule>
  </conditionalFormatting>
  <conditionalFormatting sqref="T9:T14">
    <cfRule type="containsText" dxfId="2" priority="1" operator="containsText" text="FUERTE">
      <formula>NOT(ISERROR(SEARCH("FUERTE",T9)))</formula>
    </cfRule>
    <cfRule type="containsText" dxfId="1" priority="2" operator="containsText" text="MODERADO">
      <formula>NOT(ISERROR(SEARCH("MODERADO",T9)))</formula>
    </cfRule>
    <cfRule type="containsText" dxfId="0" priority="3" operator="containsText" text="DEBIL">
      <formula>NOT(ISERROR(SEARCH("DEBIL",T9)))</formula>
    </cfRule>
  </conditionalFormatting>
  <dataValidations xWindow="753" yWindow="547" count="3">
    <dataValidation type="list" allowBlank="1" showInputMessage="1" showErrorMessage="1" sqref="AD9:AD12 AD14" xr:uid="{00000000-0002-0000-0000-000000000000}">
      <formula1>"DIARIO,MENSUAL, TRIMESTRAL,ANUAL"</formula1>
    </dataValidation>
    <dataValidation allowBlank="1" showInputMessage="1" showErrorMessage="1" promptTitle="PROBABILIDAD" prompt="SELECCIONE DE (1-5)" sqref="J9:J14 U9:U14" xr:uid="{00000000-0002-0000-0000-000001000000}"/>
    <dataValidation allowBlank="1" showInputMessage="1" showErrorMessage="1" promptTitle="IMPACTO" prompt="SELECCIONE DE (1-5)" sqref="L9:L14 W9:W14" xr:uid="{00000000-0002-0000-0000-000002000000}"/>
  </dataValidations>
  <hyperlinks>
    <hyperlink ref="H7" location="'CLASIFICACION DEL RIESGO'!A1" display="CLASIFICACION DE RIESGOS" xr:uid="{00000000-0004-0000-0000-000000000000}"/>
    <hyperlink ref="N7:O8" location="'MAPA-CALOR'!A1" display="EVALUACION DEL RIESGO" xr:uid="{00000000-0004-0000-0000-000001000000}"/>
    <hyperlink ref="Y7" location="'MAPA-CALOR'!A1" display="NUEVA EVALUACION DEL RIESGO" xr:uid="{00000000-0004-0000-0000-000002000000}"/>
    <hyperlink ref="S7:S8" location="'CONTROLES '!A1" display="PUNTAJE TOTAL CALIFICACION DEL CONTROL" xr:uid="{00000000-0004-0000-0000-000003000000}"/>
  </hyperlinks>
  <pageMargins left="0.7" right="0.7" top="0.75" bottom="0.75" header="0.3" footer="0.3"/>
  <pageSetup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753" yWindow="547" count="7">
        <x14:dataValidation type="list" allowBlank="1" showInputMessage="1" showErrorMessage="1" xr:uid="{00000000-0002-0000-0000-000007000000}">
          <x14:formula1>
            <xm:f>TABLAS!$B$2:$B$20</xm:f>
          </x14:formula1>
          <xm:sqref>B10:B14</xm:sqref>
        </x14:dataValidation>
        <x14:dataValidation type="list" allowBlank="1" showInputMessage="1" showErrorMessage="1" xr:uid="{00000000-0002-0000-0000-000009000000}">
          <x14:formula1>
            <xm:f>TABLAS!$I$2:$I$6</xm:f>
          </x14:formula1>
          <xm:sqref>AD13</xm:sqref>
        </x14:dataValidation>
        <x14:dataValidation type="list" allowBlank="1" showInputMessage="1" showErrorMessage="1" xr:uid="{00000000-0002-0000-0000-000003000000}">
          <x14:formula1>
            <xm:f>TABLAS!$D$2:$D$4</xm:f>
          </x14:formula1>
          <xm:sqref>G9:G14</xm:sqref>
        </x14:dataValidation>
        <x14:dataValidation type="list" allowBlank="1" showInputMessage="1" showErrorMessage="1" xr:uid="{00000000-0002-0000-0000-000004000000}">
          <x14:formula1>
            <xm:f>TABLAS!$E$2:$E$14</xm:f>
          </x14:formula1>
          <xm:sqref>H9:H14</xm:sqref>
        </x14:dataValidation>
        <x14:dataValidation type="list" allowBlank="1" showInputMessage="1" showErrorMessage="1" xr:uid="{00000000-0002-0000-0000-000005000000}">
          <x14:formula1>
            <xm:f>TABLAS!$A$2:$A$5</xm:f>
          </x14:formula1>
          <xm:sqref>A9:A14</xm:sqref>
        </x14:dataValidation>
        <x14:dataValidation type="list" allowBlank="1" showInputMessage="1" showErrorMessage="1" xr:uid="{00000000-0002-0000-0000-000006000000}">
          <x14:formula1>
            <xm:f>TABLAS!$C$2:$C$40</xm:f>
          </x14:formula1>
          <xm:sqref>C9:C14</xm:sqref>
        </x14:dataValidation>
        <x14:dataValidation type="list" allowBlank="1" showInputMessage="1" showErrorMessage="1" xr:uid="{00000000-0002-0000-0000-000008000000}">
          <x14:formula1>
            <xm:f>TABLAS!$J$2:$J$4</xm:f>
          </x14:formula1>
          <xm:sqref>P9:P14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30"/>
  <sheetViews>
    <sheetView zoomScale="66" zoomScaleNormal="66" workbookViewId="0">
      <selection activeCell="A21" sqref="A21"/>
    </sheetView>
  </sheetViews>
  <sheetFormatPr baseColWidth="10" defaultRowHeight="15" x14ac:dyDescent="0.25"/>
  <cols>
    <col min="1" max="1" width="22.28515625" style="4" customWidth="1"/>
    <col min="2" max="2" width="6.5703125" style="4" customWidth="1"/>
    <col min="3" max="3" width="13.7109375" style="4" customWidth="1"/>
    <col min="4" max="4" width="2.5703125" style="4" bestFit="1" customWidth="1"/>
    <col min="5" max="9" width="17.7109375" style="4" customWidth="1"/>
    <col min="10" max="10" width="4" style="4" customWidth="1"/>
    <col min="11" max="11" width="12" style="4" customWidth="1"/>
    <col min="12" max="12" width="11.42578125" style="4"/>
    <col min="13" max="13" width="43" style="4" customWidth="1"/>
    <col min="14" max="16384" width="11.42578125" style="4"/>
  </cols>
  <sheetData>
    <row r="2" spans="1:19" ht="28.5" x14ac:dyDescent="0.45">
      <c r="E2" s="222" t="s">
        <v>60</v>
      </c>
      <c r="F2" s="222"/>
      <c r="G2" s="222"/>
      <c r="H2" s="222"/>
      <c r="I2" s="222"/>
    </row>
    <row r="4" spans="1:19" ht="15.75" thickBot="1" x14ac:dyDescent="0.3"/>
    <row r="5" spans="1:19" ht="50.1" customHeight="1" thickBot="1" x14ac:dyDescent="0.3">
      <c r="C5" s="7" t="s">
        <v>228</v>
      </c>
      <c r="D5" s="7"/>
      <c r="E5" s="14">
        <v>12</v>
      </c>
      <c r="F5" s="14">
        <v>12</v>
      </c>
      <c r="G5" s="15">
        <v>25</v>
      </c>
      <c r="H5" s="15">
        <v>25</v>
      </c>
      <c r="I5" s="15">
        <v>25</v>
      </c>
      <c r="J5" s="9"/>
      <c r="K5" s="223" t="s">
        <v>15</v>
      </c>
      <c r="L5" s="223"/>
      <c r="M5" s="114" t="s">
        <v>241</v>
      </c>
    </row>
    <row r="6" spans="1:19" ht="50.1" customHeight="1" thickBot="1" x14ac:dyDescent="0.3">
      <c r="C6" s="7" t="s">
        <v>227</v>
      </c>
      <c r="D6" s="7"/>
      <c r="E6" s="16">
        <v>6</v>
      </c>
      <c r="F6" s="14">
        <v>12</v>
      </c>
      <c r="G6" s="17">
        <v>12</v>
      </c>
      <c r="H6" s="15">
        <v>25</v>
      </c>
      <c r="I6" s="15">
        <v>25</v>
      </c>
      <c r="J6" s="9"/>
      <c r="K6" s="224" t="s">
        <v>14</v>
      </c>
      <c r="L6" s="224"/>
      <c r="M6" s="17" t="s">
        <v>246</v>
      </c>
      <c r="P6" s="43"/>
      <c r="Q6" s="43"/>
      <c r="R6" s="43"/>
      <c r="S6" s="43"/>
    </row>
    <row r="7" spans="1:19" ht="49.5" customHeight="1" thickBot="1" x14ac:dyDescent="0.3">
      <c r="A7" s="10" t="s">
        <v>7</v>
      </c>
      <c r="C7" s="8" t="s">
        <v>226</v>
      </c>
      <c r="D7" s="8"/>
      <c r="E7" s="18">
        <v>4</v>
      </c>
      <c r="F7" s="16">
        <v>6</v>
      </c>
      <c r="G7" s="14">
        <v>12</v>
      </c>
      <c r="H7" s="15">
        <v>25</v>
      </c>
      <c r="I7" s="15">
        <v>25</v>
      </c>
      <c r="J7" s="9"/>
      <c r="K7" s="225" t="s">
        <v>11</v>
      </c>
      <c r="L7" s="225"/>
      <c r="M7" s="115" t="s">
        <v>243</v>
      </c>
      <c r="P7" s="43"/>
      <c r="Q7" s="43"/>
      <c r="R7" s="43"/>
      <c r="S7" s="43"/>
    </row>
    <row r="8" spans="1:19" ht="50.1" customHeight="1" thickBot="1" x14ac:dyDescent="0.3">
      <c r="C8" s="7" t="s">
        <v>225</v>
      </c>
      <c r="D8" s="7"/>
      <c r="E8" s="18">
        <v>4</v>
      </c>
      <c r="F8" s="18">
        <v>4</v>
      </c>
      <c r="G8" s="16">
        <v>6</v>
      </c>
      <c r="H8" s="14">
        <v>12</v>
      </c>
      <c r="I8" s="15">
        <v>25</v>
      </c>
      <c r="J8" s="9"/>
      <c r="K8" s="226" t="s">
        <v>12</v>
      </c>
      <c r="L8" s="226"/>
      <c r="M8" s="116" t="s">
        <v>242</v>
      </c>
      <c r="P8" s="43"/>
      <c r="Q8" s="43"/>
      <c r="R8" s="43"/>
      <c r="S8" s="43"/>
    </row>
    <row r="9" spans="1:19" ht="50.1" customHeight="1" thickBot="1" x14ac:dyDescent="0.3">
      <c r="C9" s="7" t="s">
        <v>224</v>
      </c>
      <c r="D9" s="7"/>
      <c r="E9" s="18">
        <v>4</v>
      </c>
      <c r="F9" s="18">
        <v>4</v>
      </c>
      <c r="G9" s="16">
        <v>6</v>
      </c>
      <c r="H9" s="14">
        <v>12</v>
      </c>
      <c r="I9" s="15">
        <v>25</v>
      </c>
      <c r="J9" s="9"/>
      <c r="K9" s="6"/>
      <c r="P9" s="43"/>
      <c r="Q9" s="43"/>
      <c r="R9" s="43"/>
      <c r="S9" s="43"/>
    </row>
    <row r="10" spans="1:19" x14ac:dyDescent="0.25">
      <c r="E10" s="9"/>
      <c r="F10" s="9"/>
      <c r="G10" s="9"/>
      <c r="H10" s="9"/>
      <c r="I10" s="9"/>
      <c r="P10" s="43"/>
      <c r="Q10" s="43"/>
      <c r="R10" s="43"/>
      <c r="S10" s="43"/>
    </row>
    <row r="11" spans="1:19" x14ac:dyDescent="0.25">
      <c r="E11" s="5" t="s">
        <v>229</v>
      </c>
      <c r="F11" s="5" t="s">
        <v>230</v>
      </c>
      <c r="G11" s="5" t="s">
        <v>231</v>
      </c>
      <c r="H11" s="5" t="s">
        <v>232</v>
      </c>
      <c r="I11" s="5" t="s">
        <v>233</v>
      </c>
      <c r="P11" s="43"/>
      <c r="Q11" s="43"/>
      <c r="R11" s="43"/>
      <c r="S11" s="43"/>
    </row>
    <row r="12" spans="1:19" x14ac:dyDescent="0.25">
      <c r="E12" s="5"/>
      <c r="F12" s="5"/>
      <c r="G12" s="5"/>
      <c r="H12" s="5"/>
      <c r="I12" s="5"/>
      <c r="P12" s="43"/>
      <c r="Q12" s="43"/>
      <c r="R12" s="43"/>
      <c r="S12" s="43"/>
    </row>
    <row r="13" spans="1:19" x14ac:dyDescent="0.25">
      <c r="E13" s="221" t="s">
        <v>103</v>
      </c>
      <c r="F13" s="221"/>
      <c r="G13" s="221"/>
      <c r="H13" s="221"/>
      <c r="I13" s="221"/>
      <c r="P13" s="43"/>
      <c r="Q13" s="43"/>
      <c r="R13" s="43"/>
      <c r="S13" s="43"/>
    </row>
    <row r="14" spans="1:19" x14ac:dyDescent="0.25">
      <c r="P14" s="43"/>
      <c r="Q14" s="43"/>
      <c r="R14" s="43"/>
      <c r="S14" s="43"/>
    </row>
    <row r="15" spans="1:19" x14ac:dyDescent="0.25">
      <c r="P15" s="43"/>
      <c r="Q15" s="43"/>
      <c r="R15" s="43"/>
      <c r="S15" s="43"/>
    </row>
    <row r="16" spans="1:19" x14ac:dyDescent="0.25">
      <c r="P16" s="43"/>
      <c r="Q16" s="43"/>
      <c r="R16" s="43"/>
      <c r="S16" s="43"/>
    </row>
    <row r="17" spans="16:19" x14ac:dyDescent="0.25">
      <c r="P17" s="43"/>
      <c r="Q17" s="43"/>
      <c r="R17" s="43"/>
      <c r="S17" s="43"/>
    </row>
    <row r="18" spans="16:19" x14ac:dyDescent="0.25">
      <c r="P18" s="43"/>
      <c r="Q18" s="43"/>
      <c r="R18" s="43"/>
      <c r="S18" s="43"/>
    </row>
    <row r="19" spans="16:19" x14ac:dyDescent="0.25">
      <c r="P19" s="43"/>
      <c r="Q19" s="43"/>
      <c r="R19" s="43"/>
      <c r="S19" s="43"/>
    </row>
    <row r="20" spans="16:19" x14ac:dyDescent="0.25">
      <c r="P20" s="43"/>
      <c r="Q20" s="43"/>
      <c r="R20" s="43"/>
      <c r="S20" s="43"/>
    </row>
    <row r="21" spans="16:19" x14ac:dyDescent="0.25">
      <c r="P21" s="43"/>
      <c r="Q21" s="43"/>
      <c r="R21" s="43"/>
      <c r="S21" s="43"/>
    </row>
    <row r="22" spans="16:19" x14ac:dyDescent="0.25">
      <c r="P22" s="43"/>
      <c r="Q22" s="43"/>
      <c r="R22" s="43"/>
      <c r="S22" s="43"/>
    </row>
    <row r="23" spans="16:19" x14ac:dyDescent="0.25">
      <c r="P23" s="43"/>
      <c r="Q23" s="43"/>
      <c r="R23" s="43"/>
      <c r="S23" s="43"/>
    </row>
    <row r="24" spans="16:19" x14ac:dyDescent="0.25">
      <c r="P24" s="43"/>
      <c r="Q24" s="43"/>
      <c r="R24" s="43"/>
      <c r="S24" s="43"/>
    </row>
    <row r="25" spans="16:19" x14ac:dyDescent="0.25">
      <c r="P25" s="43"/>
      <c r="Q25" s="43"/>
      <c r="R25" s="43"/>
      <c r="S25" s="43"/>
    </row>
    <row r="26" spans="16:19" x14ac:dyDescent="0.25">
      <c r="P26" s="43"/>
      <c r="Q26" s="43"/>
      <c r="R26" s="43"/>
      <c r="S26" s="43"/>
    </row>
    <row r="27" spans="16:19" x14ac:dyDescent="0.25">
      <c r="P27" s="43"/>
      <c r="Q27" s="43"/>
      <c r="R27" s="43"/>
      <c r="S27" s="43"/>
    </row>
    <row r="28" spans="16:19" x14ac:dyDescent="0.25">
      <c r="P28" s="43"/>
      <c r="Q28" s="43"/>
      <c r="R28" s="43"/>
      <c r="S28" s="43"/>
    </row>
    <row r="29" spans="16:19" x14ac:dyDescent="0.25">
      <c r="P29" s="43"/>
      <c r="Q29" s="43"/>
      <c r="R29" s="43"/>
      <c r="S29" s="43"/>
    </row>
    <row r="30" spans="16:19" x14ac:dyDescent="0.25">
      <c r="P30" s="43"/>
      <c r="Q30" s="43"/>
      <c r="R30" s="43"/>
      <c r="S30" s="43"/>
    </row>
  </sheetData>
  <mergeCells count="6">
    <mergeCell ref="E13:I13"/>
    <mergeCell ref="E2:I2"/>
    <mergeCell ref="K5:L5"/>
    <mergeCell ref="K6:L6"/>
    <mergeCell ref="K7:L7"/>
    <mergeCell ref="K8:L8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</sheetPr>
  <dimension ref="A1:Q29"/>
  <sheetViews>
    <sheetView zoomScale="96" zoomScaleNormal="96" workbookViewId="0">
      <selection activeCell="C2" sqref="C2:D2"/>
    </sheetView>
  </sheetViews>
  <sheetFormatPr baseColWidth="10" defaultRowHeight="15" x14ac:dyDescent="0.25"/>
  <cols>
    <col min="1" max="1" width="18.7109375" customWidth="1"/>
    <col min="2" max="2" width="19.7109375" customWidth="1"/>
    <col min="3" max="3" width="79" customWidth="1"/>
    <col min="4" max="4" width="28.28515625" customWidth="1"/>
  </cols>
  <sheetData>
    <row r="1" spans="1:17" ht="91.5" customHeight="1" thickBot="1" x14ac:dyDescent="0.3">
      <c r="A1" s="227"/>
      <c r="B1" s="228"/>
      <c r="C1" s="25" t="s">
        <v>78</v>
      </c>
      <c r="D1" s="45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48" customHeight="1" thickBot="1" x14ac:dyDescent="0.3">
      <c r="A2" s="24" t="s">
        <v>9</v>
      </c>
      <c r="B2" s="24" t="s">
        <v>77</v>
      </c>
      <c r="C2" s="229" t="s">
        <v>62</v>
      </c>
      <c r="D2" s="230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1.5" customHeight="1" thickBot="1" x14ac:dyDescent="0.3">
      <c r="A3" s="236" t="s">
        <v>63</v>
      </c>
      <c r="B3" s="26" t="s">
        <v>79</v>
      </c>
      <c r="C3" s="240" t="s">
        <v>48</v>
      </c>
      <c r="D3" s="240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45" customHeight="1" thickBot="1" x14ac:dyDescent="0.3">
      <c r="A4" s="237"/>
      <c r="B4" s="26" t="s">
        <v>80</v>
      </c>
      <c r="C4" s="240" t="s">
        <v>50</v>
      </c>
      <c r="D4" s="240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ht="25.5" customHeight="1" thickBot="1" x14ac:dyDescent="0.3">
      <c r="A5" s="237"/>
      <c r="B5" s="26" t="s">
        <v>81</v>
      </c>
      <c r="C5" s="240" t="s">
        <v>52</v>
      </c>
      <c r="D5" s="240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ht="33.75" customHeight="1" thickBot="1" x14ac:dyDescent="0.3">
      <c r="A6" s="237"/>
      <c r="B6" s="26" t="s">
        <v>66</v>
      </c>
      <c r="C6" s="240" t="s">
        <v>61</v>
      </c>
      <c r="D6" s="240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39" customHeight="1" thickBot="1" x14ac:dyDescent="0.3">
      <c r="A7" s="238"/>
      <c r="B7" s="26" t="s">
        <v>67</v>
      </c>
      <c r="C7" s="240" t="s">
        <v>51</v>
      </c>
      <c r="D7" s="240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ht="31.5" customHeight="1" thickBot="1" x14ac:dyDescent="0.3">
      <c r="A8" s="231" t="s">
        <v>68</v>
      </c>
      <c r="B8" s="27" t="s">
        <v>69</v>
      </c>
      <c r="C8" s="239" t="s">
        <v>49</v>
      </c>
      <c r="D8" s="239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37.5" customHeight="1" thickBot="1" x14ac:dyDescent="0.3">
      <c r="A9" s="232"/>
      <c r="B9" s="27" t="s">
        <v>70</v>
      </c>
      <c r="C9" s="239" t="s">
        <v>55</v>
      </c>
      <c r="D9" s="239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30" customHeight="1" thickBot="1" x14ac:dyDescent="0.3">
      <c r="A10" s="232"/>
      <c r="B10" s="27" t="s">
        <v>71</v>
      </c>
      <c r="C10" s="239" t="s">
        <v>54</v>
      </c>
      <c r="D10" s="239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41.25" customHeight="1" thickBot="1" x14ac:dyDescent="0.3">
      <c r="A11" s="232"/>
      <c r="B11" s="27" t="s">
        <v>72</v>
      </c>
      <c r="C11" s="239" t="s">
        <v>53</v>
      </c>
      <c r="D11" s="239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02.75" customHeight="1" thickBot="1" x14ac:dyDescent="0.3">
      <c r="A12" s="233" t="s">
        <v>168</v>
      </c>
      <c r="B12" s="28" t="s">
        <v>73</v>
      </c>
      <c r="C12" s="241" t="s">
        <v>57</v>
      </c>
      <c r="D12" s="241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36.75" customHeight="1" thickBot="1" x14ac:dyDescent="0.3">
      <c r="A13" s="234"/>
      <c r="B13" s="28" t="s">
        <v>74</v>
      </c>
      <c r="C13" s="241" t="s">
        <v>56</v>
      </c>
      <c r="D13" s="241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44.25" customHeight="1" thickBot="1" x14ac:dyDescent="0.3">
      <c r="A14" s="234"/>
      <c r="B14" s="28" t="s">
        <v>75</v>
      </c>
      <c r="C14" s="241" t="s">
        <v>58</v>
      </c>
      <c r="D14" s="241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33" customHeight="1" thickBot="1" x14ac:dyDescent="0.3">
      <c r="A15" s="235"/>
      <c r="B15" s="28" t="s">
        <v>76</v>
      </c>
      <c r="C15" s="241" t="s">
        <v>59</v>
      </c>
      <c r="D15" s="241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x14ac:dyDescent="0.25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2:17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2:17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2:17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7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2:17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2:17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2:17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2:17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7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2:17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2:17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2:17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2:17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</sheetData>
  <mergeCells count="18">
    <mergeCell ref="C14:D14"/>
    <mergeCell ref="C13:D13"/>
    <mergeCell ref="A1:B1"/>
    <mergeCell ref="C2:D2"/>
    <mergeCell ref="A8:A11"/>
    <mergeCell ref="A12:A15"/>
    <mergeCell ref="A3:A7"/>
    <mergeCell ref="C8:D8"/>
    <mergeCell ref="C3:D3"/>
    <mergeCell ref="C4:D4"/>
    <mergeCell ref="C5:D5"/>
    <mergeCell ref="C6:D6"/>
    <mergeCell ref="C7:D7"/>
    <mergeCell ref="C15:D15"/>
    <mergeCell ref="C9:D9"/>
    <mergeCell ref="C10:D10"/>
    <mergeCell ref="C11:D11"/>
    <mergeCell ref="C12:D1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"/>
  <sheetViews>
    <sheetView topLeftCell="B1" zoomScaleNormal="100" workbookViewId="0">
      <selection activeCell="E7" sqref="E7"/>
    </sheetView>
  </sheetViews>
  <sheetFormatPr baseColWidth="10" defaultRowHeight="15" x14ac:dyDescent="0.25"/>
  <cols>
    <col min="1" max="1" width="1.5703125" customWidth="1"/>
    <col min="2" max="2" width="28" customWidth="1"/>
    <col min="3" max="3" width="28.140625" customWidth="1"/>
    <col min="4" max="4" width="37.85546875" customWidth="1"/>
    <col min="5" max="5" width="49.5703125" customWidth="1"/>
  </cols>
  <sheetData>
    <row r="1" spans="1:5" ht="15.75" thickBot="1" x14ac:dyDescent="0.3">
      <c r="A1" s="243"/>
      <c r="B1" s="243"/>
      <c r="C1" s="243"/>
      <c r="D1" s="243"/>
      <c r="E1" s="243"/>
    </row>
    <row r="2" spans="1:5" ht="72.75" customHeight="1" thickBot="1" x14ac:dyDescent="0.3">
      <c r="A2" s="243"/>
      <c r="B2" s="249"/>
      <c r="C2" s="250"/>
      <c r="D2" s="44" t="s">
        <v>136</v>
      </c>
      <c r="E2" s="45"/>
    </row>
    <row r="3" spans="1:5" ht="15.75" thickBot="1" x14ac:dyDescent="0.3">
      <c r="A3" s="243"/>
      <c r="B3" s="19" t="s">
        <v>30</v>
      </c>
      <c r="C3" s="19" t="s">
        <v>29</v>
      </c>
      <c r="D3" s="29" t="s">
        <v>47</v>
      </c>
      <c r="E3" s="19" t="s">
        <v>46</v>
      </c>
    </row>
    <row r="4" spans="1:5" ht="44.25" thickBot="1" x14ac:dyDescent="0.3">
      <c r="A4" s="243"/>
      <c r="B4" s="20">
        <v>1</v>
      </c>
      <c r="C4" s="21" t="s">
        <v>214</v>
      </c>
      <c r="D4" s="30" t="s">
        <v>45</v>
      </c>
      <c r="E4" s="22" t="s">
        <v>44</v>
      </c>
    </row>
    <row r="5" spans="1:5" ht="30" thickBot="1" x14ac:dyDescent="0.3">
      <c r="A5" s="243"/>
      <c r="B5" s="20">
        <v>2</v>
      </c>
      <c r="C5" s="21" t="s">
        <v>215</v>
      </c>
      <c r="D5" s="30" t="s">
        <v>42</v>
      </c>
      <c r="E5" s="22" t="s">
        <v>41</v>
      </c>
    </row>
    <row r="6" spans="1:5" ht="30" thickBot="1" x14ac:dyDescent="0.3">
      <c r="A6" s="243"/>
      <c r="B6" s="20">
        <v>3</v>
      </c>
      <c r="C6" s="21" t="s">
        <v>216</v>
      </c>
      <c r="D6" s="30" t="s">
        <v>39</v>
      </c>
      <c r="E6" s="22" t="s">
        <v>38</v>
      </c>
    </row>
    <row r="7" spans="1:5" ht="30" thickBot="1" x14ac:dyDescent="0.3">
      <c r="A7" s="243"/>
      <c r="B7" s="20">
        <v>4</v>
      </c>
      <c r="C7" s="21" t="s">
        <v>217</v>
      </c>
      <c r="D7" s="30" t="s">
        <v>36</v>
      </c>
      <c r="E7" s="22" t="s">
        <v>35</v>
      </c>
    </row>
    <row r="8" spans="1:5" ht="30" thickBot="1" x14ac:dyDescent="0.3">
      <c r="A8" s="243"/>
      <c r="B8" s="20">
        <v>5</v>
      </c>
      <c r="C8" s="21" t="s">
        <v>218</v>
      </c>
      <c r="D8" s="30" t="s">
        <v>33</v>
      </c>
      <c r="E8" s="22" t="s">
        <v>32</v>
      </c>
    </row>
    <row r="9" spans="1:5" ht="15.75" thickBot="1" x14ac:dyDescent="0.3">
      <c r="A9" s="243"/>
      <c r="B9" s="244"/>
      <c r="C9" s="244"/>
      <c r="D9" s="244"/>
      <c r="E9" s="244"/>
    </row>
    <row r="10" spans="1:5" ht="16.5" thickBot="1" x14ac:dyDescent="0.3">
      <c r="A10" s="243"/>
      <c r="B10" s="245" t="s">
        <v>31</v>
      </c>
      <c r="C10" s="245"/>
      <c r="D10" s="245"/>
      <c r="E10" s="245"/>
    </row>
    <row r="11" spans="1:5" ht="15.75" thickBot="1" x14ac:dyDescent="0.3">
      <c r="A11" s="243"/>
      <c r="B11" s="23" t="s">
        <v>30</v>
      </c>
      <c r="C11" s="23" t="s">
        <v>29</v>
      </c>
      <c r="D11" s="246" t="s">
        <v>28</v>
      </c>
      <c r="E11" s="246"/>
    </row>
    <row r="12" spans="1:5" ht="29.25" customHeight="1" thickBot="1" x14ac:dyDescent="0.3">
      <c r="A12" s="243"/>
      <c r="B12" s="20">
        <v>1</v>
      </c>
      <c r="C12" s="21" t="s">
        <v>219</v>
      </c>
      <c r="D12" s="247" t="s">
        <v>26</v>
      </c>
      <c r="E12" s="247"/>
    </row>
    <row r="13" spans="1:5" ht="36" customHeight="1" thickBot="1" x14ac:dyDescent="0.3">
      <c r="A13" s="243"/>
      <c r="B13" s="20">
        <v>2</v>
      </c>
      <c r="C13" s="21" t="s">
        <v>220</v>
      </c>
      <c r="D13" s="247" t="s">
        <v>24</v>
      </c>
      <c r="E13" s="247"/>
    </row>
    <row r="14" spans="1:5" ht="33" customHeight="1" thickBot="1" x14ac:dyDescent="0.3">
      <c r="A14" s="243"/>
      <c r="B14" s="20">
        <v>3</v>
      </c>
      <c r="C14" s="21" t="s">
        <v>221</v>
      </c>
      <c r="D14" s="247" t="s">
        <v>22</v>
      </c>
      <c r="E14" s="247"/>
    </row>
    <row r="15" spans="1:5" ht="36" customHeight="1" thickBot="1" x14ac:dyDescent="0.3">
      <c r="A15" s="243"/>
      <c r="B15" s="20">
        <v>4</v>
      </c>
      <c r="C15" s="21" t="s">
        <v>222</v>
      </c>
      <c r="D15" s="247" t="s">
        <v>20</v>
      </c>
      <c r="E15" s="247"/>
    </row>
    <row r="16" spans="1:5" ht="38.25" customHeight="1" thickBot="1" x14ac:dyDescent="0.3">
      <c r="A16" s="243"/>
      <c r="B16" s="20">
        <v>5</v>
      </c>
      <c r="C16" s="21" t="s">
        <v>223</v>
      </c>
      <c r="D16" s="247" t="s">
        <v>19</v>
      </c>
      <c r="E16" s="247"/>
    </row>
    <row r="17" spans="1:5" ht="15.75" thickBot="1" x14ac:dyDescent="0.3">
      <c r="A17" s="243"/>
      <c r="B17" s="248"/>
      <c r="C17" s="248"/>
      <c r="D17" s="248"/>
      <c r="E17" s="248"/>
    </row>
    <row r="18" spans="1:5" ht="15.75" thickBot="1" x14ac:dyDescent="0.3">
      <c r="A18" s="13"/>
      <c r="B18" s="242"/>
      <c r="C18" s="242"/>
      <c r="D18" s="242"/>
      <c r="E18" s="242"/>
    </row>
    <row r="19" spans="1:5" ht="15.75" thickBot="1" x14ac:dyDescent="0.3">
      <c r="A19" s="13"/>
      <c r="B19" s="242"/>
      <c r="C19" s="242"/>
      <c r="D19" s="242"/>
      <c r="E19" s="242"/>
    </row>
    <row r="20" spans="1:5" ht="15.75" thickBot="1" x14ac:dyDescent="0.3">
      <c r="A20" s="13"/>
      <c r="B20" s="242"/>
      <c r="C20" s="242"/>
      <c r="D20" s="242"/>
      <c r="E20" s="242"/>
    </row>
    <row r="21" spans="1:5" ht="15.75" thickBot="1" x14ac:dyDescent="0.3">
      <c r="A21" s="13"/>
      <c r="B21" s="242"/>
      <c r="C21" s="242"/>
      <c r="D21" s="242"/>
      <c r="E21" s="242"/>
    </row>
    <row r="22" spans="1:5" ht="15.75" thickBot="1" x14ac:dyDescent="0.3">
      <c r="A22" s="13"/>
      <c r="B22" s="242"/>
      <c r="C22" s="242"/>
      <c r="D22" s="242"/>
      <c r="E22" s="242"/>
    </row>
    <row r="23" spans="1:5" x14ac:dyDescent="0.25">
      <c r="A23" s="13"/>
      <c r="B23" s="13"/>
      <c r="C23" s="13"/>
      <c r="D23" s="13"/>
      <c r="E23" s="13"/>
    </row>
  </sheetData>
  <mergeCells count="13">
    <mergeCell ref="B18:E22"/>
    <mergeCell ref="A1:E1"/>
    <mergeCell ref="A2:A17"/>
    <mergeCell ref="B9:E9"/>
    <mergeCell ref="B10:E10"/>
    <mergeCell ref="D11:E11"/>
    <mergeCell ref="D12:E12"/>
    <mergeCell ref="D13:E13"/>
    <mergeCell ref="D14:E14"/>
    <mergeCell ref="D15:E15"/>
    <mergeCell ref="D16:E16"/>
    <mergeCell ref="B17:E17"/>
    <mergeCell ref="B2:C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zoomScale="98" zoomScaleNormal="98" workbookViewId="0">
      <selection activeCell="C8" sqref="C8:C9"/>
    </sheetView>
  </sheetViews>
  <sheetFormatPr baseColWidth="10" defaultRowHeight="15" x14ac:dyDescent="0.25"/>
  <cols>
    <col min="1" max="1" width="12.28515625" customWidth="1"/>
    <col min="2" max="2" width="46.5703125" customWidth="1"/>
    <col min="3" max="3" width="55.85546875" customWidth="1"/>
  </cols>
  <sheetData>
    <row r="1" spans="1:3" ht="32.25" customHeight="1" x14ac:dyDescent="0.25">
      <c r="A1" s="58" t="s">
        <v>30</v>
      </c>
      <c r="B1" s="62" t="s">
        <v>144</v>
      </c>
      <c r="C1" s="58" t="s">
        <v>144</v>
      </c>
    </row>
    <row r="2" spans="1:3" x14ac:dyDescent="0.25">
      <c r="A2" s="255" t="s">
        <v>95</v>
      </c>
      <c r="B2" s="251" t="s">
        <v>145</v>
      </c>
      <c r="C2" s="253" t="s">
        <v>146</v>
      </c>
    </row>
    <row r="3" spans="1:3" ht="188.25" customHeight="1" x14ac:dyDescent="0.25">
      <c r="A3" s="255"/>
      <c r="B3" s="252"/>
      <c r="C3" s="254"/>
    </row>
    <row r="4" spans="1:3" ht="15" customHeight="1" x14ac:dyDescent="0.25">
      <c r="A4" s="255" t="s">
        <v>21</v>
      </c>
      <c r="B4" s="251" t="s">
        <v>147</v>
      </c>
      <c r="C4" s="251" t="s">
        <v>148</v>
      </c>
    </row>
    <row r="5" spans="1:3" ht="191.25" customHeight="1" x14ac:dyDescent="0.25">
      <c r="A5" s="255"/>
      <c r="B5" s="252"/>
      <c r="C5" s="252"/>
    </row>
    <row r="6" spans="1:3" ht="15" customHeight="1" x14ac:dyDescent="0.25">
      <c r="A6" s="255" t="s">
        <v>23</v>
      </c>
      <c r="B6" s="251" t="s">
        <v>149</v>
      </c>
      <c r="C6" s="251" t="s">
        <v>150</v>
      </c>
    </row>
    <row r="7" spans="1:3" ht="198.75" customHeight="1" x14ac:dyDescent="0.25">
      <c r="A7" s="255"/>
      <c r="B7" s="252"/>
      <c r="C7" s="252"/>
    </row>
    <row r="8" spans="1:3" ht="15" customHeight="1" x14ac:dyDescent="0.25">
      <c r="A8" s="255" t="s">
        <v>25</v>
      </c>
      <c r="B8" s="251" t="s">
        <v>151</v>
      </c>
      <c r="C8" s="251" t="s">
        <v>152</v>
      </c>
    </row>
    <row r="9" spans="1:3" ht="179.25" customHeight="1" x14ac:dyDescent="0.25">
      <c r="A9" s="255"/>
      <c r="B9" s="252"/>
      <c r="C9" s="252"/>
    </row>
    <row r="10" spans="1:3" ht="15" customHeight="1" x14ac:dyDescent="0.25">
      <c r="A10" s="255" t="s">
        <v>27</v>
      </c>
      <c r="B10" s="251" t="s">
        <v>153</v>
      </c>
      <c r="C10" s="251" t="s">
        <v>154</v>
      </c>
    </row>
    <row r="11" spans="1:3" ht="203.25" customHeight="1" x14ac:dyDescent="0.25">
      <c r="A11" s="255"/>
      <c r="B11" s="252"/>
      <c r="C11" s="252"/>
    </row>
  </sheetData>
  <mergeCells count="15">
    <mergeCell ref="A2:A3"/>
    <mergeCell ref="A4:A5"/>
    <mergeCell ref="A6:A7"/>
    <mergeCell ref="A8:A9"/>
    <mergeCell ref="A10:A11"/>
    <mergeCell ref="C10:C11"/>
    <mergeCell ref="C2:C3"/>
    <mergeCell ref="B4:B5"/>
    <mergeCell ref="C4:C5"/>
    <mergeCell ref="B6:B7"/>
    <mergeCell ref="C6:C7"/>
    <mergeCell ref="B8:B9"/>
    <mergeCell ref="C8:C9"/>
    <mergeCell ref="B2:B3"/>
    <mergeCell ref="B10:B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1"/>
  <sheetViews>
    <sheetView zoomScale="75" zoomScaleNormal="75" workbookViewId="0">
      <selection activeCell="A3" sqref="A3:A4"/>
    </sheetView>
  </sheetViews>
  <sheetFormatPr baseColWidth="10" defaultRowHeight="15" x14ac:dyDescent="0.25"/>
  <cols>
    <col min="1" max="1" width="83.7109375" customWidth="1"/>
  </cols>
  <sheetData>
    <row r="1" spans="1:3" x14ac:dyDescent="0.25">
      <c r="A1" s="258"/>
      <c r="B1" s="258"/>
      <c r="C1" s="258"/>
    </row>
    <row r="2" spans="1:3" x14ac:dyDescent="0.25">
      <c r="A2" s="259" t="s">
        <v>137</v>
      </c>
      <c r="B2" s="260"/>
      <c r="C2" s="261"/>
    </row>
    <row r="3" spans="1:3" ht="15" customHeight="1" x14ac:dyDescent="0.25">
      <c r="A3" s="256" t="s">
        <v>143</v>
      </c>
      <c r="B3" s="259" t="s">
        <v>142</v>
      </c>
      <c r="C3" s="261"/>
    </row>
    <row r="4" spans="1:3" ht="47.25" customHeight="1" x14ac:dyDescent="0.25">
      <c r="A4" s="257"/>
      <c r="B4" s="47" t="s">
        <v>133</v>
      </c>
      <c r="C4" s="47" t="s">
        <v>132</v>
      </c>
    </row>
    <row r="5" spans="1:3" ht="21" customHeight="1" x14ac:dyDescent="0.25">
      <c r="A5" s="49" t="s">
        <v>130</v>
      </c>
      <c r="B5" s="51" t="s">
        <v>131</v>
      </c>
      <c r="C5" s="51"/>
    </row>
    <row r="6" spans="1:3" ht="21.75" customHeight="1" x14ac:dyDescent="0.25">
      <c r="A6" s="56" t="s">
        <v>129</v>
      </c>
      <c r="B6" s="51" t="s">
        <v>131</v>
      </c>
      <c r="C6" s="51"/>
    </row>
    <row r="7" spans="1:3" ht="25.5" customHeight="1" x14ac:dyDescent="0.25">
      <c r="A7" s="49" t="s">
        <v>128</v>
      </c>
      <c r="B7" s="51" t="s">
        <v>131</v>
      </c>
      <c r="C7" s="51"/>
    </row>
    <row r="8" spans="1:3" ht="27.75" customHeight="1" x14ac:dyDescent="0.25">
      <c r="A8" s="56" t="s">
        <v>127</v>
      </c>
      <c r="B8" s="51" t="s">
        <v>131</v>
      </c>
      <c r="C8" s="51"/>
    </row>
    <row r="9" spans="1:3" ht="26.25" customHeight="1" x14ac:dyDescent="0.25">
      <c r="A9" s="56" t="s">
        <v>126</v>
      </c>
      <c r="B9" s="51" t="s">
        <v>131</v>
      </c>
      <c r="C9" s="51"/>
    </row>
    <row r="10" spans="1:3" x14ac:dyDescent="0.25">
      <c r="A10" s="49" t="s">
        <v>125</v>
      </c>
      <c r="B10" s="51" t="s">
        <v>131</v>
      </c>
      <c r="C10" s="51"/>
    </row>
    <row r="11" spans="1:3" ht="22.5" customHeight="1" x14ac:dyDescent="0.25">
      <c r="A11" s="56" t="s">
        <v>124</v>
      </c>
      <c r="B11" s="51" t="s">
        <v>131</v>
      </c>
      <c r="C11" s="51"/>
    </row>
    <row r="12" spans="1:3" ht="25.5" x14ac:dyDescent="0.25">
      <c r="A12" s="56" t="s">
        <v>123</v>
      </c>
      <c r="B12" s="51" t="s">
        <v>131</v>
      </c>
      <c r="C12" s="51"/>
    </row>
    <row r="13" spans="1:3" x14ac:dyDescent="0.25">
      <c r="A13" s="57" t="s">
        <v>122</v>
      </c>
      <c r="B13" s="51" t="s">
        <v>131</v>
      </c>
      <c r="C13" s="51"/>
    </row>
    <row r="14" spans="1:3" x14ac:dyDescent="0.25">
      <c r="A14" s="56" t="s">
        <v>121</v>
      </c>
      <c r="B14" s="51" t="s">
        <v>131</v>
      </c>
      <c r="C14" s="51"/>
    </row>
    <row r="15" spans="1:3" x14ac:dyDescent="0.25">
      <c r="A15" s="49" t="s">
        <v>120</v>
      </c>
      <c r="B15" s="51" t="s">
        <v>131</v>
      </c>
      <c r="C15" s="51"/>
    </row>
    <row r="16" spans="1:3" ht="25.5" customHeight="1" x14ac:dyDescent="0.25">
      <c r="A16" s="49" t="s">
        <v>119</v>
      </c>
      <c r="B16" s="51" t="s">
        <v>131</v>
      </c>
      <c r="C16" s="51"/>
    </row>
    <row r="17" spans="1:3" x14ac:dyDescent="0.25">
      <c r="A17" s="49" t="s">
        <v>118</v>
      </c>
      <c r="B17" s="51" t="s">
        <v>131</v>
      </c>
      <c r="C17" s="51"/>
    </row>
    <row r="18" spans="1:3" x14ac:dyDescent="0.25">
      <c r="A18" s="49" t="s">
        <v>117</v>
      </c>
      <c r="B18" s="51" t="s">
        <v>131</v>
      </c>
      <c r="C18" s="51"/>
    </row>
    <row r="19" spans="1:3" x14ac:dyDescent="0.25">
      <c r="A19" s="49" t="s">
        <v>116</v>
      </c>
      <c r="B19" s="51" t="s">
        <v>131</v>
      </c>
      <c r="C19" s="51"/>
    </row>
    <row r="20" spans="1:3" ht="15" customHeight="1" x14ac:dyDescent="0.25">
      <c r="A20" s="49" t="s">
        <v>115</v>
      </c>
      <c r="B20" s="51"/>
      <c r="C20" s="51" t="s">
        <v>112</v>
      </c>
    </row>
    <row r="21" spans="1:3" x14ac:dyDescent="0.25">
      <c r="A21" s="49" t="s">
        <v>114</v>
      </c>
      <c r="B21" s="51"/>
      <c r="C21" s="51" t="s">
        <v>112</v>
      </c>
    </row>
    <row r="22" spans="1:3" x14ac:dyDescent="0.25">
      <c r="A22" s="49" t="s">
        <v>113</v>
      </c>
      <c r="B22" s="51"/>
      <c r="C22" s="51" t="s">
        <v>112</v>
      </c>
    </row>
    <row r="23" spans="1:3" x14ac:dyDescent="0.25">
      <c r="A23" s="49" t="s">
        <v>113</v>
      </c>
      <c r="B23" s="48"/>
      <c r="C23" s="48" t="s">
        <v>112</v>
      </c>
    </row>
    <row r="24" spans="1:3" ht="63.75" customHeight="1" x14ac:dyDescent="0.25">
      <c r="A24" s="49" t="s">
        <v>134</v>
      </c>
      <c r="B24" s="48"/>
      <c r="C24" s="48" t="s">
        <v>112</v>
      </c>
    </row>
    <row r="25" spans="1:3" ht="51" x14ac:dyDescent="0.25">
      <c r="A25" s="52" t="s">
        <v>138</v>
      </c>
      <c r="B25" s="47">
        <v>10</v>
      </c>
      <c r="C25" s="52"/>
    </row>
    <row r="26" spans="1:3" x14ac:dyDescent="0.25">
      <c r="A26" s="53" t="s">
        <v>139</v>
      </c>
      <c r="B26" s="55"/>
      <c r="C26" s="50"/>
    </row>
    <row r="27" spans="1:3" x14ac:dyDescent="0.25">
      <c r="A27" s="54" t="s">
        <v>140</v>
      </c>
      <c r="B27" s="50"/>
      <c r="C27" s="50"/>
    </row>
    <row r="28" spans="1:3" x14ac:dyDescent="0.25">
      <c r="A28" s="54" t="s">
        <v>141</v>
      </c>
      <c r="B28" s="50"/>
      <c r="C28" s="50"/>
    </row>
    <row r="29" spans="1:3" ht="33" customHeight="1" x14ac:dyDescent="0.25"/>
    <row r="30" spans="1:3" ht="31.5" customHeight="1" x14ac:dyDescent="0.25"/>
    <row r="31" spans="1:3" ht="33" customHeight="1" x14ac:dyDescent="0.25"/>
  </sheetData>
  <mergeCells count="4">
    <mergeCell ref="A3:A4"/>
    <mergeCell ref="A1:C1"/>
    <mergeCell ref="A2:C2"/>
    <mergeCell ref="B3:C3"/>
  </mergeCell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workbookViewId="0">
      <selection activeCell="C3" sqref="C3:C4"/>
    </sheetView>
  </sheetViews>
  <sheetFormatPr baseColWidth="10" defaultRowHeight="15" x14ac:dyDescent="0.25"/>
  <cols>
    <col min="3" max="3" width="50" customWidth="1"/>
    <col min="4" max="4" width="66.85546875" customWidth="1"/>
  </cols>
  <sheetData>
    <row r="1" spans="1:4" ht="30" customHeight="1" x14ac:dyDescent="0.25">
      <c r="A1" s="262" t="s">
        <v>30</v>
      </c>
      <c r="B1" s="263" t="s">
        <v>155</v>
      </c>
      <c r="C1" s="262" t="s">
        <v>244</v>
      </c>
      <c r="D1" s="262"/>
    </row>
    <row r="2" spans="1:4" x14ac:dyDescent="0.25">
      <c r="A2" s="262"/>
      <c r="B2" s="263"/>
      <c r="C2" s="59" t="s">
        <v>144</v>
      </c>
      <c r="D2" s="58" t="s">
        <v>144</v>
      </c>
    </row>
    <row r="3" spans="1:4" ht="15" customHeight="1" x14ac:dyDescent="0.25">
      <c r="A3" s="255" t="s">
        <v>27</v>
      </c>
      <c r="B3" s="266">
        <v>1</v>
      </c>
      <c r="C3" s="264" t="s">
        <v>157</v>
      </c>
      <c r="D3" s="264" t="s">
        <v>158</v>
      </c>
    </row>
    <row r="4" spans="1:4" ht="113.25" customHeight="1" x14ac:dyDescent="0.25">
      <c r="A4" s="255"/>
      <c r="B4" s="266"/>
      <c r="C4" s="265"/>
      <c r="D4" s="265"/>
    </row>
    <row r="5" spans="1:4" ht="15" customHeight="1" x14ac:dyDescent="0.25">
      <c r="A5" s="255" t="s">
        <v>25</v>
      </c>
      <c r="B5" s="266">
        <v>2</v>
      </c>
      <c r="C5" s="264" t="s">
        <v>159</v>
      </c>
      <c r="D5" s="264" t="s">
        <v>160</v>
      </c>
    </row>
    <row r="6" spans="1:4" ht="62.25" customHeight="1" x14ac:dyDescent="0.25">
      <c r="A6" s="255"/>
      <c r="B6" s="266"/>
      <c r="C6" s="265"/>
      <c r="D6" s="265"/>
    </row>
    <row r="7" spans="1:4" ht="15" customHeight="1" x14ac:dyDescent="0.25">
      <c r="A7" s="255" t="s">
        <v>23</v>
      </c>
      <c r="B7" s="266">
        <v>3</v>
      </c>
      <c r="C7" s="264" t="s">
        <v>161</v>
      </c>
      <c r="D7" s="264" t="s">
        <v>162</v>
      </c>
    </row>
    <row r="8" spans="1:4" ht="75.75" customHeight="1" x14ac:dyDescent="0.25">
      <c r="A8" s="255"/>
      <c r="B8" s="266"/>
      <c r="C8" s="265"/>
      <c r="D8" s="265"/>
    </row>
    <row r="9" spans="1:4" ht="15" customHeight="1" x14ac:dyDescent="0.25">
      <c r="A9" s="255" t="s">
        <v>21</v>
      </c>
      <c r="B9" s="266">
        <v>4</v>
      </c>
      <c r="C9" s="264" t="s">
        <v>163</v>
      </c>
      <c r="D9" s="264" t="s">
        <v>164</v>
      </c>
    </row>
    <row r="10" spans="1:4" ht="70.5" customHeight="1" x14ac:dyDescent="0.25">
      <c r="A10" s="255"/>
      <c r="B10" s="266"/>
      <c r="C10" s="265"/>
      <c r="D10" s="265"/>
    </row>
    <row r="11" spans="1:4" ht="15" customHeight="1" x14ac:dyDescent="0.25">
      <c r="A11" s="255" t="s">
        <v>156</v>
      </c>
      <c r="B11" s="266">
        <v>5</v>
      </c>
      <c r="C11" s="264" t="s">
        <v>165</v>
      </c>
      <c r="D11" s="264" t="s">
        <v>166</v>
      </c>
    </row>
    <row r="12" spans="1:4" ht="71.25" customHeight="1" x14ac:dyDescent="0.25">
      <c r="A12" s="255"/>
      <c r="B12" s="266"/>
      <c r="C12" s="265"/>
      <c r="D12" s="265"/>
    </row>
  </sheetData>
  <mergeCells count="23">
    <mergeCell ref="C1:D1"/>
    <mergeCell ref="A3:A4"/>
    <mergeCell ref="B7:B8"/>
    <mergeCell ref="A5:A6"/>
    <mergeCell ref="B3:B4"/>
    <mergeCell ref="B5:B6"/>
    <mergeCell ref="A7:A8"/>
    <mergeCell ref="A9:A10"/>
    <mergeCell ref="A11:A12"/>
    <mergeCell ref="A1:A2"/>
    <mergeCell ref="B1:B2"/>
    <mergeCell ref="D9:D10"/>
    <mergeCell ref="D11:D12"/>
    <mergeCell ref="B9:B10"/>
    <mergeCell ref="B11:B12"/>
    <mergeCell ref="C3:C4"/>
    <mergeCell ref="D3:D4"/>
    <mergeCell ref="C5:C6"/>
    <mergeCell ref="D5:D6"/>
    <mergeCell ref="C7:C8"/>
    <mergeCell ref="D7:D8"/>
    <mergeCell ref="C9:C10"/>
    <mergeCell ref="C11:C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0"/>
  <sheetViews>
    <sheetView zoomScale="75" zoomScaleNormal="75" workbookViewId="0"/>
  </sheetViews>
  <sheetFormatPr baseColWidth="10" defaultRowHeight="15" x14ac:dyDescent="0.25"/>
  <cols>
    <col min="1" max="1" width="28.140625" customWidth="1"/>
    <col min="2" max="2" width="37.28515625" customWidth="1"/>
    <col min="3" max="3" width="38" customWidth="1"/>
    <col min="4" max="4" width="18.28515625" customWidth="1"/>
    <col min="5" max="5" width="25" customWidth="1"/>
    <col min="6" max="6" width="31.42578125" customWidth="1"/>
  </cols>
  <sheetData>
    <row r="1" spans="1:8" ht="48" customHeight="1" thickBot="1" x14ac:dyDescent="0.3">
      <c r="A1" s="71" t="s">
        <v>170</v>
      </c>
      <c r="B1" s="65" t="s">
        <v>171</v>
      </c>
      <c r="C1" s="66" t="s">
        <v>172</v>
      </c>
      <c r="E1" s="67" t="s">
        <v>196</v>
      </c>
      <c r="F1" s="68" t="s">
        <v>197</v>
      </c>
    </row>
    <row r="2" spans="1:8" x14ac:dyDescent="0.25">
      <c r="A2" s="270" t="s">
        <v>173</v>
      </c>
      <c r="B2" s="85" t="s">
        <v>174</v>
      </c>
      <c r="C2" s="86">
        <v>15</v>
      </c>
      <c r="E2" s="69" t="s">
        <v>198</v>
      </c>
      <c r="F2" s="63" t="s">
        <v>203</v>
      </c>
    </row>
    <row r="3" spans="1:8" ht="15.75" thickBot="1" x14ac:dyDescent="0.3">
      <c r="A3" s="271"/>
      <c r="B3" s="87" t="s">
        <v>175</v>
      </c>
      <c r="C3" s="88">
        <v>0</v>
      </c>
      <c r="E3" s="69" t="s">
        <v>11</v>
      </c>
      <c r="F3" s="63" t="s">
        <v>201</v>
      </c>
    </row>
    <row r="4" spans="1:8" ht="15.75" thickBot="1" x14ac:dyDescent="0.3">
      <c r="A4" s="272" t="s">
        <v>176</v>
      </c>
      <c r="B4" s="89" t="s">
        <v>177</v>
      </c>
      <c r="C4" s="90">
        <v>15</v>
      </c>
      <c r="E4" s="70" t="s">
        <v>199</v>
      </c>
      <c r="F4" s="64" t="s">
        <v>200</v>
      </c>
    </row>
    <row r="5" spans="1:8" ht="15.75" thickBot="1" x14ac:dyDescent="0.3">
      <c r="A5" s="273"/>
      <c r="B5" s="91" t="s">
        <v>178</v>
      </c>
      <c r="C5" s="92">
        <v>0</v>
      </c>
    </row>
    <row r="6" spans="1:8" x14ac:dyDescent="0.25">
      <c r="A6" s="274" t="s">
        <v>181</v>
      </c>
      <c r="B6" s="93" t="s">
        <v>179</v>
      </c>
      <c r="C6" s="94">
        <v>15</v>
      </c>
    </row>
    <row r="7" spans="1:8" ht="15.75" thickBot="1" x14ac:dyDescent="0.3">
      <c r="A7" s="275"/>
      <c r="B7" s="95" t="s">
        <v>180</v>
      </c>
      <c r="C7" s="96">
        <v>0</v>
      </c>
    </row>
    <row r="8" spans="1:8" x14ac:dyDescent="0.25">
      <c r="A8" s="276" t="s">
        <v>182</v>
      </c>
      <c r="B8" s="97" t="s">
        <v>183</v>
      </c>
      <c r="C8" s="98">
        <v>15</v>
      </c>
    </row>
    <row r="9" spans="1:8" x14ac:dyDescent="0.25">
      <c r="A9" s="277"/>
      <c r="B9" s="99" t="s">
        <v>184</v>
      </c>
      <c r="C9" s="100">
        <v>10</v>
      </c>
    </row>
    <row r="10" spans="1:8" ht="15.75" thickBot="1" x14ac:dyDescent="0.3">
      <c r="A10" s="278"/>
      <c r="B10" s="101" t="s">
        <v>185</v>
      </c>
      <c r="C10" s="102">
        <v>0</v>
      </c>
    </row>
    <row r="11" spans="1:8" x14ac:dyDescent="0.25">
      <c r="A11" s="279" t="s">
        <v>186</v>
      </c>
      <c r="B11" s="79" t="s">
        <v>187</v>
      </c>
      <c r="C11" s="80">
        <v>15</v>
      </c>
    </row>
    <row r="12" spans="1:8" ht="15.75" thickBot="1" x14ac:dyDescent="0.3">
      <c r="A12" s="280"/>
      <c r="B12" s="103" t="s">
        <v>188</v>
      </c>
      <c r="C12" s="104">
        <v>0</v>
      </c>
      <c r="H12">
        <v>15</v>
      </c>
    </row>
    <row r="13" spans="1:8" ht="30" customHeight="1" x14ac:dyDescent="0.25">
      <c r="A13" s="281" t="s">
        <v>189</v>
      </c>
      <c r="B13" s="105" t="s">
        <v>190</v>
      </c>
      <c r="C13" s="106">
        <v>15</v>
      </c>
      <c r="H13">
        <v>0</v>
      </c>
    </row>
    <row r="14" spans="1:8" ht="26.25" thickBot="1" x14ac:dyDescent="0.3">
      <c r="A14" s="282"/>
      <c r="B14" s="107" t="s">
        <v>191</v>
      </c>
      <c r="C14" s="108">
        <v>0</v>
      </c>
      <c r="H14">
        <v>15</v>
      </c>
    </row>
    <row r="15" spans="1:8" ht="30" customHeight="1" x14ac:dyDescent="0.25">
      <c r="A15" s="267" t="s">
        <v>192</v>
      </c>
      <c r="B15" s="81" t="s">
        <v>193</v>
      </c>
      <c r="C15" s="82">
        <v>10</v>
      </c>
      <c r="H15">
        <v>15</v>
      </c>
    </row>
    <row r="16" spans="1:8" x14ac:dyDescent="0.25">
      <c r="A16" s="268"/>
      <c r="B16" s="109" t="s">
        <v>194</v>
      </c>
      <c r="C16" s="110">
        <v>5</v>
      </c>
      <c r="H16">
        <v>10</v>
      </c>
    </row>
    <row r="17" spans="1:8" ht="15.75" thickBot="1" x14ac:dyDescent="0.3">
      <c r="A17" s="269"/>
      <c r="B17" s="83" t="s">
        <v>195</v>
      </c>
      <c r="C17" s="84">
        <v>0</v>
      </c>
      <c r="H17">
        <v>15</v>
      </c>
    </row>
    <row r="18" spans="1:8" ht="37.5" customHeight="1" thickBot="1" x14ac:dyDescent="0.3">
      <c r="B18" s="77" t="s">
        <v>238</v>
      </c>
      <c r="C18" s="78">
        <v>90</v>
      </c>
      <c r="H18">
        <v>10</v>
      </c>
    </row>
    <row r="19" spans="1:8" ht="27" customHeight="1" x14ac:dyDescent="0.25">
      <c r="C19" s="122">
        <v>50</v>
      </c>
    </row>
    <row r="20" spans="1:8" ht="26.25" customHeight="1" x14ac:dyDescent="0.25">
      <c r="C20" s="122">
        <v>30</v>
      </c>
    </row>
    <row r="21" spans="1:8" ht="23.25" customHeight="1" x14ac:dyDescent="0.25"/>
    <row r="22" spans="1:8" ht="27" customHeight="1" x14ac:dyDescent="0.25"/>
    <row r="30" spans="1:8" ht="15.75" thickBot="1" x14ac:dyDescent="0.3"/>
    <row r="31" spans="1:8" ht="19.5" thickTop="1" x14ac:dyDescent="0.25">
      <c r="A31" s="123"/>
      <c r="B31" s="127"/>
      <c r="C31" s="127"/>
      <c r="D31" s="133"/>
      <c r="E31" s="135"/>
    </row>
    <row r="32" spans="1:8" ht="37.5" customHeight="1" x14ac:dyDescent="0.25">
      <c r="A32" s="124"/>
      <c r="B32" s="128"/>
      <c r="C32" s="128"/>
      <c r="D32" s="129" t="s">
        <v>256</v>
      </c>
      <c r="E32" s="136" t="s">
        <v>258</v>
      </c>
    </row>
    <row r="33" spans="1:5" ht="44.25" customHeight="1" x14ac:dyDescent="0.25">
      <c r="A33" s="125" t="s">
        <v>251</v>
      </c>
      <c r="B33" s="129" t="s">
        <v>253</v>
      </c>
      <c r="C33" s="131" t="s">
        <v>253</v>
      </c>
      <c r="D33" s="129" t="s">
        <v>257</v>
      </c>
      <c r="E33" s="136" t="s">
        <v>259</v>
      </c>
    </row>
    <row r="34" spans="1:5" ht="35.25" customHeight="1" thickBot="1" x14ac:dyDescent="0.3">
      <c r="A34" s="126" t="s">
        <v>252</v>
      </c>
      <c r="B34" s="130" t="s">
        <v>254</v>
      </c>
      <c r="C34" s="132" t="s">
        <v>255</v>
      </c>
      <c r="D34" s="134"/>
      <c r="E34" s="137" t="s">
        <v>260</v>
      </c>
    </row>
    <row r="35" spans="1:5" x14ac:dyDescent="0.25">
      <c r="A35" s="138"/>
      <c r="B35" s="140"/>
      <c r="C35" s="140"/>
      <c r="D35" s="140"/>
      <c r="E35" s="140"/>
    </row>
    <row r="36" spans="1:5" ht="16.5" thickBot="1" x14ac:dyDescent="0.3">
      <c r="A36" s="139" t="s">
        <v>261</v>
      </c>
      <c r="B36" s="141" t="s">
        <v>262</v>
      </c>
      <c r="C36" s="142" t="s">
        <v>262</v>
      </c>
      <c r="D36" s="143">
        <v>2</v>
      </c>
      <c r="E36" s="143">
        <v>2</v>
      </c>
    </row>
    <row r="37" spans="1:5" x14ac:dyDescent="0.25">
      <c r="A37" s="144"/>
      <c r="B37" s="146"/>
      <c r="C37" s="146"/>
      <c r="D37" s="146"/>
      <c r="E37" s="146"/>
    </row>
    <row r="38" spans="1:5" ht="16.5" thickBot="1" x14ac:dyDescent="0.3">
      <c r="A38" s="145" t="s">
        <v>261</v>
      </c>
      <c r="B38" s="147" t="s">
        <v>262</v>
      </c>
      <c r="C38" s="148" t="s">
        <v>263</v>
      </c>
      <c r="D38" s="149">
        <v>2</v>
      </c>
      <c r="E38" s="149">
        <v>1</v>
      </c>
    </row>
    <row r="39" spans="1:5" x14ac:dyDescent="0.25">
      <c r="A39" s="138"/>
      <c r="B39" s="140"/>
      <c r="C39" s="140"/>
      <c r="D39" s="140"/>
      <c r="E39" s="140"/>
    </row>
    <row r="40" spans="1:5" ht="16.5" thickBot="1" x14ac:dyDescent="0.3">
      <c r="A40" s="139" t="s">
        <v>261</v>
      </c>
      <c r="B40" s="141" t="s">
        <v>262</v>
      </c>
      <c r="C40" s="142" t="s">
        <v>264</v>
      </c>
      <c r="D40" s="143">
        <v>2</v>
      </c>
      <c r="E40" s="143">
        <v>0</v>
      </c>
    </row>
    <row r="41" spans="1:5" x14ac:dyDescent="0.25">
      <c r="A41" s="144"/>
      <c r="B41" s="146"/>
      <c r="C41" s="146"/>
      <c r="D41" s="146"/>
      <c r="E41" s="146"/>
    </row>
    <row r="42" spans="1:5" ht="16.5" thickBot="1" x14ac:dyDescent="0.3">
      <c r="A42" s="145" t="s">
        <v>261</v>
      </c>
      <c r="B42" s="147" t="s">
        <v>264</v>
      </c>
      <c r="C42" s="148" t="s">
        <v>262</v>
      </c>
      <c r="D42" s="149">
        <v>0</v>
      </c>
      <c r="E42" s="149">
        <v>2</v>
      </c>
    </row>
    <row r="43" spans="1:5" x14ac:dyDescent="0.25">
      <c r="A43" s="138"/>
      <c r="B43" s="140"/>
      <c r="C43" s="140"/>
      <c r="D43" s="140"/>
      <c r="E43" s="140"/>
    </row>
    <row r="44" spans="1:5" ht="16.5" thickBot="1" x14ac:dyDescent="0.3">
      <c r="A44" s="150" t="s">
        <v>265</v>
      </c>
      <c r="B44" s="141" t="s">
        <v>262</v>
      </c>
      <c r="C44" s="142" t="s">
        <v>262</v>
      </c>
      <c r="D44" s="143">
        <v>1</v>
      </c>
      <c r="E44" s="143">
        <v>1</v>
      </c>
    </row>
    <row r="45" spans="1:5" x14ac:dyDescent="0.25">
      <c r="A45" s="144"/>
      <c r="B45" s="146"/>
      <c r="C45" s="146"/>
      <c r="D45" s="146"/>
      <c r="E45" s="146"/>
    </row>
    <row r="46" spans="1:5" ht="16.5" thickBot="1" x14ac:dyDescent="0.3">
      <c r="A46" s="151" t="s">
        <v>265</v>
      </c>
      <c r="B46" s="147" t="s">
        <v>262</v>
      </c>
      <c r="C46" s="148" t="s">
        <v>266</v>
      </c>
      <c r="D46" s="149">
        <v>1</v>
      </c>
      <c r="E46" s="149">
        <v>0</v>
      </c>
    </row>
    <row r="47" spans="1:5" x14ac:dyDescent="0.25">
      <c r="A47" s="138"/>
      <c r="B47" s="140"/>
      <c r="C47" s="140"/>
      <c r="D47" s="140"/>
      <c r="E47" s="140"/>
    </row>
    <row r="48" spans="1:5" ht="16.5" thickBot="1" x14ac:dyDescent="0.3">
      <c r="A48" s="150" t="s">
        <v>265</v>
      </c>
      <c r="B48" s="141" t="s">
        <v>262</v>
      </c>
      <c r="C48" s="142" t="s">
        <v>264</v>
      </c>
      <c r="D48" s="143">
        <v>1</v>
      </c>
      <c r="E48" s="143">
        <v>0</v>
      </c>
    </row>
    <row r="49" spans="1:5" x14ac:dyDescent="0.25">
      <c r="A49" s="144"/>
      <c r="B49" s="146"/>
      <c r="C49" s="146"/>
      <c r="D49" s="146"/>
      <c r="E49" s="146"/>
    </row>
    <row r="50" spans="1:5" ht="16.5" thickBot="1" x14ac:dyDescent="0.3">
      <c r="A50" s="151" t="s">
        <v>265</v>
      </c>
      <c r="B50" s="147" t="s">
        <v>264</v>
      </c>
      <c r="C50" s="148" t="s">
        <v>262</v>
      </c>
      <c r="D50" s="149">
        <v>0</v>
      </c>
      <c r="E50" s="149">
        <v>1</v>
      </c>
    </row>
  </sheetData>
  <mergeCells count="7">
    <mergeCell ref="A15:A17"/>
    <mergeCell ref="A2:A3"/>
    <mergeCell ref="A4:A5"/>
    <mergeCell ref="A6:A7"/>
    <mergeCell ref="A8:A10"/>
    <mergeCell ref="A11:A12"/>
    <mergeCell ref="A13:A14"/>
  </mergeCell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0"/>
  <sheetViews>
    <sheetView zoomScale="115" zoomScaleNormal="115" workbookViewId="0">
      <selection activeCell="G1" sqref="G1"/>
    </sheetView>
  </sheetViews>
  <sheetFormatPr baseColWidth="10" defaultRowHeight="15" x14ac:dyDescent="0.25"/>
  <cols>
    <col min="1" max="1" width="20.28515625" customWidth="1"/>
    <col min="2" max="2" width="19.28515625" customWidth="1"/>
    <col min="3" max="3" width="21.42578125" customWidth="1"/>
    <col min="4" max="4" width="18" bestFit="1" customWidth="1"/>
    <col min="5" max="5" width="18.42578125" customWidth="1"/>
    <col min="6" max="6" width="14.140625" bestFit="1" customWidth="1"/>
    <col min="7" max="7" width="13" bestFit="1" customWidth="1"/>
    <col min="8" max="8" width="18" bestFit="1" customWidth="1"/>
    <col min="9" max="9" width="13.7109375" bestFit="1" customWidth="1"/>
    <col min="10" max="10" width="13.7109375" customWidth="1"/>
    <col min="11" max="11" width="14.5703125" customWidth="1"/>
    <col min="12" max="12" width="25.7109375" customWidth="1"/>
  </cols>
  <sheetData>
    <row r="1" spans="1:14" ht="30" x14ac:dyDescent="0.25">
      <c r="A1" s="31" t="s">
        <v>83</v>
      </c>
      <c r="B1" s="31" t="s">
        <v>86</v>
      </c>
      <c r="C1" s="32" t="s">
        <v>85</v>
      </c>
      <c r="D1" s="33" t="s">
        <v>9</v>
      </c>
      <c r="E1" s="33" t="s">
        <v>18</v>
      </c>
      <c r="F1" s="34" t="s">
        <v>13</v>
      </c>
      <c r="G1" s="34" t="s">
        <v>8</v>
      </c>
      <c r="H1" s="34" t="s">
        <v>16</v>
      </c>
      <c r="I1" s="11" t="s">
        <v>17</v>
      </c>
      <c r="J1" s="11" t="s">
        <v>236</v>
      </c>
      <c r="K1" s="60" t="s">
        <v>135</v>
      </c>
      <c r="L1" s="73" t="s">
        <v>204</v>
      </c>
      <c r="M1" s="73" t="s">
        <v>98</v>
      </c>
      <c r="N1" s="73" t="s">
        <v>208</v>
      </c>
    </row>
    <row r="2" spans="1:14" ht="60" x14ac:dyDescent="0.25">
      <c r="A2" s="35" t="s">
        <v>108</v>
      </c>
      <c r="B2" s="40"/>
      <c r="C2" s="40" t="s">
        <v>267</v>
      </c>
      <c r="D2" s="37" t="s">
        <v>87</v>
      </c>
      <c r="E2" s="38" t="s">
        <v>89</v>
      </c>
      <c r="F2" s="37" t="s">
        <v>34</v>
      </c>
      <c r="G2" s="37" t="s">
        <v>95</v>
      </c>
      <c r="H2" s="37" t="s">
        <v>96</v>
      </c>
      <c r="I2" s="12" t="s">
        <v>99</v>
      </c>
      <c r="J2" s="61" t="s">
        <v>167</v>
      </c>
      <c r="K2" s="76" t="s">
        <v>13</v>
      </c>
      <c r="L2" s="73" t="s">
        <v>205</v>
      </c>
      <c r="M2" s="73" t="s">
        <v>23</v>
      </c>
      <c r="N2" s="73" t="s">
        <v>234</v>
      </c>
    </row>
    <row r="3" spans="1:14" ht="75" x14ac:dyDescent="0.25">
      <c r="A3" s="35" t="s">
        <v>109</v>
      </c>
      <c r="B3" s="40"/>
      <c r="C3" s="36" t="s">
        <v>268</v>
      </c>
      <c r="D3" s="35" t="s">
        <v>88</v>
      </c>
      <c r="E3" s="38" t="s">
        <v>64</v>
      </c>
      <c r="F3" s="37" t="s">
        <v>37</v>
      </c>
      <c r="G3" s="37" t="s">
        <v>21</v>
      </c>
      <c r="H3" s="37" t="s">
        <v>97</v>
      </c>
      <c r="I3" s="12" t="s">
        <v>100</v>
      </c>
      <c r="J3" s="61" t="s">
        <v>169</v>
      </c>
      <c r="K3" s="61" t="s">
        <v>8</v>
      </c>
      <c r="L3" s="73" t="s">
        <v>206</v>
      </c>
      <c r="M3" s="73" t="s">
        <v>97</v>
      </c>
      <c r="N3" s="73" t="s">
        <v>209</v>
      </c>
    </row>
    <row r="4" spans="1:14" ht="75" x14ac:dyDescent="0.25">
      <c r="A4" s="35" t="s">
        <v>110</v>
      </c>
      <c r="B4" s="35"/>
      <c r="C4" s="36" t="s">
        <v>269</v>
      </c>
      <c r="D4" s="35" t="s">
        <v>239</v>
      </c>
      <c r="E4" s="38" t="s">
        <v>65</v>
      </c>
      <c r="F4" s="37" t="s">
        <v>40</v>
      </c>
      <c r="G4" s="37" t="s">
        <v>23</v>
      </c>
      <c r="H4" s="37" t="s">
        <v>23</v>
      </c>
      <c r="I4" s="12" t="s">
        <v>101</v>
      </c>
      <c r="J4" s="61"/>
      <c r="K4" s="61"/>
      <c r="L4" s="73" t="s">
        <v>207</v>
      </c>
      <c r="M4" s="73" t="s">
        <v>96</v>
      </c>
      <c r="N4" s="73" t="s">
        <v>210</v>
      </c>
    </row>
    <row r="5" spans="1:14" ht="22.5" x14ac:dyDescent="0.25">
      <c r="A5" s="35" t="s">
        <v>111</v>
      </c>
      <c r="B5" s="35"/>
      <c r="C5" s="36" t="s">
        <v>270</v>
      </c>
      <c r="D5" s="39"/>
      <c r="E5" s="38" t="s">
        <v>66</v>
      </c>
      <c r="F5" s="37" t="s">
        <v>43</v>
      </c>
      <c r="G5" s="37" t="s">
        <v>25</v>
      </c>
      <c r="H5" s="37" t="s">
        <v>98</v>
      </c>
      <c r="I5" s="117" t="s">
        <v>245</v>
      </c>
      <c r="J5" s="74"/>
      <c r="L5" s="72"/>
      <c r="M5" s="72"/>
      <c r="N5" s="72"/>
    </row>
    <row r="6" spans="1:14" ht="20.25" customHeight="1" x14ac:dyDescent="0.25">
      <c r="A6" s="39"/>
      <c r="B6" s="40"/>
      <c r="C6" s="36" t="s">
        <v>271</v>
      </c>
      <c r="D6" s="39"/>
      <c r="E6" s="38" t="s">
        <v>67</v>
      </c>
      <c r="F6" s="37" t="s">
        <v>94</v>
      </c>
      <c r="G6" s="37" t="s">
        <v>27</v>
      </c>
      <c r="H6" s="37"/>
      <c r="I6" s="12" t="s">
        <v>102</v>
      </c>
      <c r="J6" s="75"/>
      <c r="L6" s="72"/>
      <c r="M6" s="72"/>
      <c r="N6" s="72"/>
    </row>
    <row r="7" spans="1:14" ht="30" x14ac:dyDescent="0.25">
      <c r="A7" s="39"/>
      <c r="B7" s="35"/>
      <c r="C7" s="36" t="s">
        <v>272</v>
      </c>
      <c r="D7" s="39"/>
      <c r="E7" s="38" t="s">
        <v>90</v>
      </c>
      <c r="F7" s="39"/>
      <c r="G7" s="39"/>
      <c r="H7" s="39"/>
      <c r="I7" s="3"/>
      <c r="J7" s="75"/>
      <c r="L7" s="73" t="str">
        <f>CONCATENATE('MAPA-CALOR'!C9,'MAPA-CALOR'!$E$11)</f>
        <v>Rara Vez (1)Insignificante (1)</v>
      </c>
      <c r="M7" s="73" t="s">
        <v>204</v>
      </c>
      <c r="N7" s="72"/>
    </row>
    <row r="8" spans="1:14" ht="30" x14ac:dyDescent="0.25">
      <c r="A8" s="39"/>
      <c r="B8" s="40"/>
      <c r="C8" s="36" t="s">
        <v>273</v>
      </c>
      <c r="D8" s="39"/>
      <c r="E8" s="38" t="s">
        <v>91</v>
      </c>
      <c r="F8" s="39"/>
      <c r="G8" s="39"/>
      <c r="H8" s="39"/>
      <c r="I8" s="3"/>
      <c r="J8" s="75"/>
      <c r="L8" s="73" t="str">
        <f>CONCATENATE('MAPA-CALOR'!C8,'MAPA-CALOR'!$E$11)</f>
        <v>Improbable (2)Insignificante (1)</v>
      </c>
      <c r="M8" s="73" t="s">
        <v>204</v>
      </c>
      <c r="N8" s="72"/>
    </row>
    <row r="9" spans="1:14" ht="22.5" x14ac:dyDescent="0.25">
      <c r="A9" s="39"/>
      <c r="B9" s="40"/>
      <c r="C9" s="36" t="s">
        <v>274</v>
      </c>
      <c r="D9" s="39"/>
      <c r="E9" s="38" t="s">
        <v>71</v>
      </c>
      <c r="F9" s="39"/>
      <c r="G9" s="39"/>
      <c r="H9" s="39"/>
      <c r="I9" s="3"/>
      <c r="J9" s="75"/>
      <c r="L9" s="73" t="str">
        <f>CONCATENATE('MAPA-CALOR'!C7,'MAPA-CALOR'!$E$11)</f>
        <v>Posible (3)Insignificante (1)</v>
      </c>
      <c r="M9" s="73" t="s">
        <v>204</v>
      </c>
      <c r="N9" s="72"/>
    </row>
    <row r="10" spans="1:14" ht="30" x14ac:dyDescent="0.25">
      <c r="A10" s="39"/>
      <c r="B10" s="40"/>
      <c r="C10" s="36" t="s">
        <v>275</v>
      </c>
      <c r="D10" s="39"/>
      <c r="E10" s="38" t="s">
        <v>92</v>
      </c>
      <c r="F10" s="39"/>
      <c r="G10" s="39"/>
      <c r="H10" s="39"/>
      <c r="I10" s="3"/>
      <c r="J10" s="75"/>
      <c r="L10" s="73" t="str">
        <f>CONCATENATE('MAPA-CALOR'!C6,'MAPA-CALOR'!$E$11)</f>
        <v>Probable (4)Insignificante (1)</v>
      </c>
      <c r="M10" s="73" t="s">
        <v>205</v>
      </c>
      <c r="N10" s="72"/>
    </row>
    <row r="11" spans="1:14" ht="67.5" x14ac:dyDescent="0.25">
      <c r="A11" s="39"/>
      <c r="B11" s="40"/>
      <c r="C11" s="36" t="s">
        <v>276</v>
      </c>
      <c r="D11" s="39"/>
      <c r="E11" s="41" t="s">
        <v>73</v>
      </c>
      <c r="F11" s="39"/>
      <c r="G11" s="39"/>
      <c r="H11" s="39"/>
      <c r="I11" s="3"/>
      <c r="J11" s="75"/>
      <c r="L11" s="73" t="str">
        <f>CONCATENATE('MAPA-CALOR'!C5,'MAPA-CALOR'!$E$11)</f>
        <v>Casi seguro (5)Insignificante (1)</v>
      </c>
      <c r="M11" s="73" t="s">
        <v>206</v>
      </c>
      <c r="N11" s="72"/>
    </row>
    <row r="12" spans="1:14" x14ac:dyDescent="0.25">
      <c r="A12" s="39"/>
      <c r="B12" s="40"/>
      <c r="C12" s="36" t="s">
        <v>277</v>
      </c>
      <c r="D12" s="39"/>
      <c r="E12" s="38" t="s">
        <v>93</v>
      </c>
      <c r="F12" s="39"/>
      <c r="G12" s="39"/>
      <c r="H12" s="39"/>
      <c r="I12" s="3"/>
      <c r="J12" s="75"/>
      <c r="L12" s="73" t="str">
        <f>CONCATENATE('MAPA-CALOR'!C9,'MAPA-CALOR'!$F$11)</f>
        <v>Rara Vez (1)Menor (2)</v>
      </c>
      <c r="M12" s="73" t="s">
        <v>204</v>
      </c>
      <c r="N12" s="72"/>
    </row>
    <row r="13" spans="1:14" ht="22.5" x14ac:dyDescent="0.25">
      <c r="A13" s="39"/>
      <c r="B13" s="40"/>
      <c r="C13" s="36" t="s">
        <v>278</v>
      </c>
      <c r="D13" s="39"/>
      <c r="E13" s="41" t="s">
        <v>105</v>
      </c>
      <c r="F13" s="39"/>
      <c r="G13" s="39"/>
      <c r="H13" s="39"/>
      <c r="I13" s="3"/>
      <c r="J13" s="75"/>
      <c r="L13" s="73" t="str">
        <f>CONCATENATE('MAPA-CALOR'!C8,'MAPA-CALOR'!$F$11)</f>
        <v>Improbable (2)Menor (2)</v>
      </c>
      <c r="M13" s="73" t="s">
        <v>204</v>
      </c>
      <c r="N13" s="72"/>
    </row>
    <row r="14" spans="1:14" x14ac:dyDescent="0.25">
      <c r="A14" s="39"/>
      <c r="B14" s="40"/>
      <c r="C14" s="36" t="s">
        <v>279</v>
      </c>
      <c r="D14" s="39"/>
      <c r="E14" s="42" t="s">
        <v>106</v>
      </c>
      <c r="F14" s="39"/>
      <c r="G14" s="39"/>
      <c r="H14" s="39"/>
      <c r="I14" s="3"/>
      <c r="J14" s="75"/>
      <c r="L14" s="73" t="str">
        <f>CONCATENATE('MAPA-CALOR'!C7,'MAPA-CALOR'!$F$11)</f>
        <v>Posible (3)Menor (2)</v>
      </c>
      <c r="M14" s="73" t="s">
        <v>205</v>
      </c>
      <c r="N14" s="72"/>
    </row>
    <row r="15" spans="1:14" x14ac:dyDescent="0.25">
      <c r="A15" s="39"/>
      <c r="B15" s="40"/>
      <c r="C15" s="36" t="s">
        <v>280</v>
      </c>
      <c r="D15" s="39"/>
      <c r="E15" s="39"/>
      <c r="F15" s="39"/>
      <c r="G15" s="39"/>
      <c r="H15" s="39"/>
      <c r="I15" s="3"/>
      <c r="J15" s="75"/>
      <c r="L15" s="73" t="str">
        <f>CONCATENATE('MAPA-CALOR'!C6,'MAPA-CALOR'!$F$11)</f>
        <v>Probable (4)Menor (2)</v>
      </c>
      <c r="M15" s="73" t="s">
        <v>206</v>
      </c>
      <c r="N15" s="72"/>
    </row>
    <row r="16" spans="1:14" ht="22.5" x14ac:dyDescent="0.25">
      <c r="A16" s="39"/>
      <c r="B16" s="40"/>
      <c r="C16" s="36" t="s">
        <v>281</v>
      </c>
      <c r="D16" s="39"/>
      <c r="E16" s="39"/>
      <c r="F16" s="39"/>
      <c r="G16" s="39"/>
      <c r="H16" s="39"/>
      <c r="I16" s="3"/>
      <c r="J16" s="75"/>
      <c r="L16" s="73" t="str">
        <f>CONCATENATE('MAPA-CALOR'!C5,'MAPA-CALOR'!$F$11)</f>
        <v>Casi seguro (5)Menor (2)</v>
      </c>
      <c r="M16" s="73" t="s">
        <v>206</v>
      </c>
      <c r="N16" s="72"/>
    </row>
    <row r="17" spans="1:14" ht="22.5" x14ac:dyDescent="0.25">
      <c r="A17" s="39"/>
      <c r="B17" s="40"/>
      <c r="C17" s="36" t="s">
        <v>282</v>
      </c>
      <c r="D17" s="39"/>
      <c r="E17" s="39"/>
      <c r="F17" s="39"/>
      <c r="G17" s="39"/>
      <c r="H17" s="39"/>
      <c r="I17" s="3"/>
      <c r="J17" s="75"/>
      <c r="L17" s="73" t="str">
        <f>CONCATENATE('MAPA-CALOR'!C9,'MAPA-CALOR'!$G$11)</f>
        <v>Rara Vez (1)Moderado (3)</v>
      </c>
      <c r="M17" s="73" t="s">
        <v>205</v>
      </c>
      <c r="N17" s="72"/>
    </row>
    <row r="18" spans="1:14" ht="30" x14ac:dyDescent="0.25">
      <c r="A18" s="39"/>
      <c r="B18" s="40"/>
      <c r="C18" s="36" t="s">
        <v>286</v>
      </c>
      <c r="D18" s="39"/>
      <c r="E18" s="39"/>
      <c r="F18" s="39"/>
      <c r="G18" s="39"/>
      <c r="H18" s="39"/>
      <c r="I18" s="3"/>
      <c r="J18" s="75"/>
      <c r="L18" s="73" t="str">
        <f>CONCATENATE('MAPA-CALOR'!C8,'MAPA-CALOR'!$G$11)</f>
        <v>Improbable (2)Moderado (3)</v>
      </c>
      <c r="M18" s="73" t="s">
        <v>205</v>
      </c>
      <c r="N18" s="72"/>
    </row>
    <row r="19" spans="1:14" ht="22.5" x14ac:dyDescent="0.25">
      <c r="A19" s="39"/>
      <c r="B19" s="40"/>
      <c r="C19" s="36" t="s">
        <v>285</v>
      </c>
      <c r="D19" s="39"/>
      <c r="E19" s="39"/>
      <c r="F19" s="39"/>
      <c r="G19" s="39"/>
      <c r="H19" s="39"/>
      <c r="I19" s="3"/>
      <c r="J19" s="75"/>
      <c r="L19" s="73" t="str">
        <f>CONCATENATE('MAPA-CALOR'!C7,'MAPA-CALOR'!$G$11)</f>
        <v>Posible (3)Moderado (3)</v>
      </c>
      <c r="M19" s="73" t="s">
        <v>206</v>
      </c>
      <c r="N19" s="72"/>
    </row>
    <row r="20" spans="1:14" ht="22.5" x14ac:dyDescent="0.25">
      <c r="A20" s="39"/>
      <c r="B20" s="40"/>
      <c r="C20" s="36" t="s">
        <v>283</v>
      </c>
      <c r="D20" s="39"/>
      <c r="E20" s="39"/>
      <c r="F20" s="39"/>
      <c r="G20" s="39"/>
      <c r="H20" s="39"/>
      <c r="I20" s="3"/>
      <c r="J20" s="75"/>
      <c r="L20" s="73" t="str">
        <f>CONCATENATE('MAPA-CALOR'!C6,'MAPA-CALOR'!$G$11)</f>
        <v>Probable (4)Moderado (3)</v>
      </c>
      <c r="M20" s="73" t="s">
        <v>206</v>
      </c>
      <c r="N20" s="72"/>
    </row>
    <row r="21" spans="1:14" ht="30" x14ac:dyDescent="0.25">
      <c r="A21" s="39"/>
      <c r="B21" s="40"/>
      <c r="C21" s="36" t="s">
        <v>284</v>
      </c>
      <c r="D21" s="39"/>
      <c r="E21" s="39"/>
      <c r="F21" s="39"/>
      <c r="G21" s="39"/>
      <c r="H21" s="39"/>
      <c r="I21" s="3"/>
      <c r="J21" s="75"/>
      <c r="L21" s="73" t="str">
        <f>CONCATENATE('MAPA-CALOR'!C5,'MAPA-CALOR'!$G$11)</f>
        <v>Casi seguro (5)Moderado (3)</v>
      </c>
      <c r="M21" s="73" t="s">
        <v>207</v>
      </c>
      <c r="N21" s="72"/>
    </row>
    <row r="22" spans="1:14" x14ac:dyDescent="0.25">
      <c r="A22" s="39"/>
      <c r="B22" s="40"/>
      <c r="C22" s="36"/>
      <c r="D22" s="39"/>
      <c r="E22" s="39"/>
      <c r="F22" s="39"/>
      <c r="G22" s="39"/>
      <c r="H22" s="39"/>
      <c r="I22" s="3"/>
      <c r="J22" s="75"/>
      <c r="L22" s="73" t="str">
        <f>CONCATENATE('MAPA-CALOR'!C9,'MAPA-CALOR'!$H$11)</f>
        <v>Rara Vez (1)Mayor (4)</v>
      </c>
      <c r="M22" s="73" t="s">
        <v>206</v>
      </c>
      <c r="N22" s="72"/>
    </row>
    <row r="23" spans="1:14" x14ac:dyDescent="0.25">
      <c r="A23" s="39"/>
      <c r="B23" s="40"/>
      <c r="C23" s="36"/>
      <c r="D23" s="39"/>
      <c r="E23" s="39"/>
      <c r="F23" s="39"/>
      <c r="G23" s="39"/>
      <c r="H23" s="39"/>
      <c r="I23" s="3"/>
      <c r="J23" s="75"/>
      <c r="L23" s="73" t="str">
        <f>CONCATENATE('MAPA-CALOR'!C8,'MAPA-CALOR'!$H$11)</f>
        <v>Improbable (2)Mayor (4)</v>
      </c>
      <c r="M23" s="73" t="s">
        <v>206</v>
      </c>
      <c r="N23" s="72"/>
    </row>
    <row r="24" spans="1:14" x14ac:dyDescent="0.25">
      <c r="A24" s="39"/>
      <c r="B24" s="40"/>
      <c r="C24" s="36"/>
      <c r="D24" s="39"/>
      <c r="E24" s="39"/>
      <c r="F24" s="39"/>
      <c r="G24" s="39"/>
      <c r="H24" s="39"/>
      <c r="I24" s="3"/>
      <c r="J24" s="75"/>
      <c r="L24" s="73" t="str">
        <f>CONCATENATE('MAPA-CALOR'!C7,'MAPA-CALOR'!$H$11)</f>
        <v>Posible (3)Mayor (4)</v>
      </c>
      <c r="M24" s="73" t="s">
        <v>207</v>
      </c>
      <c r="N24" s="72"/>
    </row>
    <row r="25" spans="1:14" x14ac:dyDescent="0.25">
      <c r="A25" s="39"/>
      <c r="B25" s="40"/>
      <c r="C25" s="36"/>
      <c r="D25" s="39"/>
      <c r="E25" s="39"/>
      <c r="F25" s="39"/>
      <c r="G25" s="39"/>
      <c r="H25" s="39"/>
      <c r="I25" s="3"/>
      <c r="J25" s="75"/>
      <c r="L25" s="73" t="str">
        <f>CONCATENATE('MAPA-CALOR'!C6,'MAPA-CALOR'!$H$11)</f>
        <v>Probable (4)Mayor (4)</v>
      </c>
      <c r="M25" s="73" t="s">
        <v>207</v>
      </c>
      <c r="N25" s="72"/>
    </row>
    <row r="26" spans="1:14" x14ac:dyDescent="0.25">
      <c r="A26" s="39"/>
      <c r="B26" s="40"/>
      <c r="C26" s="36"/>
      <c r="D26" s="39"/>
      <c r="E26" s="39"/>
      <c r="F26" s="39"/>
      <c r="G26" s="39"/>
      <c r="H26" s="39"/>
      <c r="I26" s="3"/>
      <c r="J26" s="75"/>
      <c r="L26" s="73" t="str">
        <f>CONCATENATE('MAPA-CALOR'!C5,'MAPA-CALOR'!$H$11)</f>
        <v>Casi seguro (5)Mayor (4)</v>
      </c>
      <c r="M26" s="73" t="s">
        <v>207</v>
      </c>
      <c r="N26" s="72"/>
    </row>
    <row r="27" spans="1:14" x14ac:dyDescent="0.25">
      <c r="A27" s="39"/>
      <c r="B27" s="40"/>
      <c r="C27" s="36"/>
      <c r="D27" s="39"/>
      <c r="E27" s="39"/>
      <c r="F27" s="39"/>
      <c r="G27" s="39"/>
      <c r="H27" s="39"/>
      <c r="I27" s="3"/>
      <c r="J27" s="75"/>
      <c r="L27" s="73" t="str">
        <f>CONCATENATE('MAPA-CALOR'!C9,'MAPA-CALOR'!$I$11)</f>
        <v>Rara Vez (1)Catastrófico (5)</v>
      </c>
      <c r="M27" s="73" t="s">
        <v>207</v>
      </c>
      <c r="N27" s="72"/>
    </row>
    <row r="28" spans="1:14" ht="30" x14ac:dyDescent="0.25">
      <c r="A28" s="39"/>
      <c r="B28" s="40"/>
      <c r="C28" s="36"/>
      <c r="D28" s="39"/>
      <c r="E28" s="39"/>
      <c r="F28" s="39"/>
      <c r="G28" s="39"/>
      <c r="H28" s="39"/>
      <c r="I28" s="3"/>
      <c r="J28" s="75"/>
      <c r="L28" s="73" t="str">
        <f>CONCATENATE('MAPA-CALOR'!C8,'MAPA-CALOR'!$I$11)</f>
        <v>Improbable (2)Catastrófico (5)</v>
      </c>
      <c r="M28" s="73" t="s">
        <v>207</v>
      </c>
      <c r="N28" s="72"/>
    </row>
    <row r="29" spans="1:14" x14ac:dyDescent="0.25">
      <c r="A29" s="39"/>
      <c r="B29" s="39"/>
      <c r="C29" s="36"/>
      <c r="D29" s="39"/>
      <c r="E29" s="39"/>
      <c r="F29" s="39"/>
      <c r="G29" s="39"/>
      <c r="H29" s="39"/>
      <c r="I29" s="3"/>
      <c r="J29" s="75"/>
      <c r="L29" s="73" t="str">
        <f>CONCATENATE('MAPA-CALOR'!C7,'MAPA-CALOR'!I11)</f>
        <v>Posible (3)Catastrófico (5)</v>
      </c>
      <c r="M29" s="73" t="s">
        <v>207</v>
      </c>
      <c r="N29" s="72"/>
    </row>
    <row r="30" spans="1:14" x14ac:dyDescent="0.25">
      <c r="A30" s="39"/>
      <c r="B30" s="39"/>
      <c r="C30" s="36"/>
      <c r="D30" s="39"/>
      <c r="E30" s="39"/>
      <c r="F30" s="39"/>
      <c r="G30" s="39"/>
      <c r="H30" s="39"/>
      <c r="I30" s="3"/>
      <c r="J30" s="75"/>
      <c r="L30" s="73" t="str">
        <f>CONCATENATE('MAPA-CALOR'!C6,'MAPA-CALOR'!$I$11)</f>
        <v>Probable (4)Catastrófico (5)</v>
      </c>
      <c r="M30" s="73" t="s">
        <v>207</v>
      </c>
      <c r="N30" s="72"/>
    </row>
    <row r="31" spans="1:14" ht="30" x14ac:dyDescent="0.25">
      <c r="A31" s="39"/>
      <c r="B31" s="39"/>
      <c r="C31" s="36"/>
      <c r="D31" s="39"/>
      <c r="E31" s="39"/>
      <c r="F31" s="39"/>
      <c r="G31" s="39"/>
      <c r="H31" s="39"/>
      <c r="I31" s="3"/>
      <c r="J31" s="75"/>
      <c r="L31" s="73" t="str">
        <f>CONCATENATE('MAPA-CALOR'!C5,'MAPA-CALOR'!$I$11)</f>
        <v>Casi seguro (5)Catastrófico (5)</v>
      </c>
      <c r="M31" s="73" t="s">
        <v>207</v>
      </c>
      <c r="N31" s="72"/>
    </row>
    <row r="32" spans="1:14" x14ac:dyDescent="0.25">
      <c r="A32" s="39"/>
      <c r="B32" s="39"/>
      <c r="C32" s="36"/>
      <c r="D32" s="39"/>
      <c r="E32" s="39"/>
      <c r="F32" s="39"/>
      <c r="G32" s="39"/>
      <c r="H32" s="39"/>
      <c r="I32" s="3"/>
      <c r="J32" s="75"/>
    </row>
    <row r="33" spans="1:10" x14ac:dyDescent="0.25">
      <c r="A33" s="39"/>
      <c r="B33" s="39"/>
      <c r="C33" s="36"/>
      <c r="D33" s="39"/>
      <c r="E33" s="39"/>
      <c r="F33" s="39"/>
      <c r="G33" s="39"/>
      <c r="H33" s="39"/>
      <c r="I33" s="3"/>
      <c r="J33" s="75"/>
    </row>
    <row r="34" spans="1:10" x14ac:dyDescent="0.25">
      <c r="A34" s="39"/>
      <c r="B34" s="39"/>
      <c r="C34" s="36"/>
      <c r="D34" s="39"/>
      <c r="E34" s="39"/>
      <c r="F34" s="39"/>
      <c r="G34" s="39"/>
      <c r="H34" s="39"/>
      <c r="I34" s="3"/>
      <c r="J34" s="75"/>
    </row>
    <row r="35" spans="1:10" x14ac:dyDescent="0.25">
      <c r="A35" s="39"/>
      <c r="B35" s="39"/>
      <c r="C35" s="36"/>
      <c r="D35" s="39"/>
      <c r="E35" s="39"/>
      <c r="F35" s="39"/>
      <c r="G35" s="39"/>
      <c r="H35" s="39"/>
      <c r="I35" s="3"/>
      <c r="J35" s="75"/>
    </row>
    <row r="36" spans="1:10" x14ac:dyDescent="0.25">
      <c r="A36" s="39"/>
      <c r="B36" s="39"/>
      <c r="C36" s="36"/>
      <c r="D36" s="39"/>
      <c r="E36" s="39"/>
      <c r="F36" s="39"/>
      <c r="G36" s="39"/>
      <c r="H36" s="39"/>
      <c r="I36" s="3"/>
      <c r="J36" s="75"/>
    </row>
    <row r="37" spans="1:10" x14ac:dyDescent="0.25">
      <c r="A37" s="39"/>
      <c r="B37" s="39"/>
      <c r="C37" s="36"/>
      <c r="D37" s="39"/>
      <c r="E37" s="39"/>
      <c r="F37" s="39"/>
      <c r="G37" s="39"/>
      <c r="H37" s="39"/>
      <c r="I37" s="3"/>
      <c r="J37" s="75"/>
    </row>
    <row r="38" spans="1:10" x14ac:dyDescent="0.25">
      <c r="A38" s="39"/>
      <c r="B38" s="39"/>
      <c r="C38" s="36"/>
      <c r="D38" s="39"/>
      <c r="E38" s="39"/>
      <c r="F38" s="39"/>
      <c r="G38" s="39"/>
      <c r="H38" s="39"/>
      <c r="I38" s="3"/>
      <c r="J38" s="75"/>
    </row>
    <row r="39" spans="1:10" x14ac:dyDescent="0.25">
      <c r="A39" s="39"/>
      <c r="B39" s="39"/>
      <c r="C39" s="36"/>
      <c r="D39" s="39"/>
      <c r="E39" s="39"/>
      <c r="F39" s="39"/>
      <c r="G39" s="39"/>
      <c r="H39" s="39"/>
      <c r="I39" s="3"/>
      <c r="J39" s="75"/>
    </row>
    <row r="40" spans="1:10" x14ac:dyDescent="0.25">
      <c r="A40" s="39"/>
      <c r="B40" s="39"/>
      <c r="C40" s="36"/>
      <c r="D40" s="39"/>
      <c r="E40" s="39"/>
      <c r="F40" s="39"/>
      <c r="G40" s="39"/>
      <c r="H40" s="39"/>
      <c r="I40" s="3"/>
      <c r="J40" s="7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MATRIZ DE RIESGOS</vt:lpstr>
      <vt:lpstr>MAPA-CALOR</vt:lpstr>
      <vt:lpstr>CLASIFICACION DEL RIESGO</vt:lpstr>
      <vt:lpstr>PROBABILIDAD DEL RIESGO</vt:lpstr>
      <vt:lpstr>IMPACTOS TIPO GESTION</vt:lpstr>
      <vt:lpstr>IMPACTOS TIPO CORRUPCION</vt:lpstr>
      <vt:lpstr>IMPACTOS TIPO TECNOLOGICO</vt:lpstr>
      <vt:lpstr>CONTROLES </vt:lpstr>
      <vt:lpstr>TABLAS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Karol</cp:lastModifiedBy>
  <cp:lastPrinted>2018-12-17T15:46:51Z</cp:lastPrinted>
  <dcterms:created xsi:type="dcterms:W3CDTF">2018-12-03T19:45:09Z</dcterms:created>
  <dcterms:modified xsi:type="dcterms:W3CDTF">2020-05-06T21:23:03Z</dcterms:modified>
</cp:coreProperties>
</file>