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20" yWindow="-120" windowWidth="20730" windowHeight="11040"/>
  </bookViews>
  <sheets>
    <sheet name="FPI-14" sheetId="1" r:id="rId1"/>
    <sheet name="Hoja2" sheetId="2" state="hidden" r:id="rId2"/>
    <sheet name="seg-con directrices " sheetId="3" state="hidden" r:id="rId3"/>
  </sheets>
  <definedNames>
    <definedName name="_Hlk525826210" localSheetId="0">'FPI-14'!#REF!</definedName>
    <definedName name="_Hlk525855840" localSheetId="0">'FPI-14'!#REF!</definedName>
    <definedName name="_xlnm.Print_Area" localSheetId="0">'FPI-14'!$A$1:$O$51</definedName>
  </definedNames>
  <calcPr calcId="19102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L36" i="1"/>
  <c r="L13" l="1"/>
  <c r="N6" l="1"/>
  <c r="N7"/>
  <c r="N8"/>
  <c r="N9"/>
  <c r="N10"/>
  <c r="L6"/>
  <c r="L7"/>
  <c r="L8"/>
  <c r="L9"/>
  <c r="L10"/>
  <c r="L5" l="1"/>
  <c r="N5"/>
  <c r="L11"/>
  <c r="N11"/>
  <c r="L12"/>
  <c r="N12"/>
  <c r="N13"/>
  <c r="L14"/>
  <c r="N14"/>
  <c r="L15"/>
  <c r="N15"/>
  <c r="L16"/>
  <c r="N16"/>
  <c r="L17"/>
  <c r="N17"/>
  <c r="L18"/>
  <c r="N18"/>
  <c r="L19"/>
  <c r="N19"/>
  <c r="L20"/>
  <c r="N20"/>
  <c r="L21"/>
  <c r="N21"/>
  <c r="L22"/>
  <c r="N22"/>
  <c r="L23"/>
  <c r="N23"/>
  <c r="L24"/>
  <c r="N24"/>
  <c r="L25"/>
  <c r="N25"/>
  <c r="L26"/>
  <c r="L53" s="1"/>
  <c r="N26"/>
  <c r="N53" s="1"/>
  <c r="L27"/>
  <c r="N27"/>
  <c r="L28"/>
  <c r="N28"/>
  <c r="L29"/>
  <c r="N29"/>
  <c r="L30"/>
  <c r="N30"/>
  <c r="L31"/>
  <c r="N31"/>
  <c r="L32"/>
  <c r="N32"/>
  <c r="L33"/>
  <c r="N33"/>
  <c r="L34"/>
  <c r="N34"/>
  <c r="L35"/>
  <c r="N35"/>
  <c r="N36"/>
  <c r="L37"/>
  <c r="N37"/>
  <c r="L38"/>
  <c r="N38"/>
  <c r="L39"/>
  <c r="N39"/>
  <c r="L40"/>
  <c r="N40"/>
  <c r="L41"/>
  <c r="N41"/>
  <c r="L42"/>
  <c r="N42"/>
  <c r="L43"/>
  <c r="N43"/>
  <c r="L44"/>
  <c r="N44"/>
  <c r="L45"/>
  <c r="N45"/>
  <c r="L46"/>
  <c r="N46"/>
  <c r="L47"/>
  <c r="N47"/>
  <c r="L48"/>
  <c r="N48"/>
  <c r="L49"/>
  <c r="N49"/>
  <c r="L50"/>
  <c r="N50"/>
  <c r="L51"/>
  <c r="N51"/>
  <c r="L52"/>
  <c r="N52"/>
  <c r="X12" i="3" l="1"/>
  <c r="Y19"/>
  <c r="Y20" s="1"/>
  <c r="T19"/>
  <c r="T20" s="1"/>
  <c r="X18"/>
  <c r="X17"/>
  <c r="X9"/>
  <c r="X8"/>
  <c r="X7"/>
  <c r="X5"/>
  <c r="X4"/>
  <c r="W3" i="2"/>
  <c r="V3"/>
  <c r="G3" s="1"/>
  <c r="X19" i="3" l="1"/>
  <c r="X20" s="1"/>
</calcChain>
</file>

<file path=xl/sharedStrings.xml><?xml version="1.0" encoding="utf-8"?>
<sst xmlns="http://schemas.openxmlformats.org/spreadsheetml/2006/main" count="421" uniqueCount="275">
  <si>
    <t>PROCESO</t>
  </si>
  <si>
    <t>PROYECTO</t>
  </si>
  <si>
    <t>INDICADOR DE RESULTADO</t>
  </si>
  <si>
    <t>META</t>
  </si>
  <si>
    <t>TRIMESTRE 1</t>
  </si>
  <si>
    <t>%</t>
  </si>
  <si>
    <t>TRIMESTRE 2</t>
  </si>
  <si>
    <t>SEMESTRE 1</t>
  </si>
  <si>
    <t>TRIMESTRE 3</t>
  </si>
  <si>
    <t>TRIMESTRE 4</t>
  </si>
  <si>
    <t>SEMESTRE 2</t>
  </si>
  <si>
    <t xml:space="preserve">SEGUIMIENTO AL PLAN ESTRATÉGICO INSTITUCIONAL </t>
  </si>
  <si>
    <t xml:space="preserve">OBJETIVO DE CALIDAD </t>
  </si>
  <si>
    <t>TR1</t>
  </si>
  <si>
    <t>TR2</t>
  </si>
  <si>
    <t>S1</t>
  </si>
  <si>
    <t>TR3</t>
  </si>
  <si>
    <t>TR4</t>
  </si>
  <si>
    <t>S2</t>
  </si>
  <si>
    <t>TOTAL VIGENCIA</t>
  </si>
  <si>
    <t>PEI ACUMULADO</t>
  </si>
  <si>
    <t>ACCIONES SEGÚN RESULTADOS DEL PERIODO EVALUADO</t>
  </si>
  <si>
    <t>ACCIONES SEGÚN RESULTADO  DEL PERIODO EVALUADO</t>
  </si>
  <si>
    <t>Promoción de los Derechos Humanos</t>
  </si>
  <si>
    <t>Observatorio en salud</t>
  </si>
  <si>
    <t>Red de personeros estudiantiles</t>
  </si>
  <si>
    <t>Centro de Mediación de Conflictos</t>
  </si>
  <si>
    <t>Promoción de los Derechos Colectivos y del Ambiente</t>
  </si>
  <si>
    <t>Intervención en procesos Penales y de Familia</t>
  </si>
  <si>
    <t>Vigilancia Administrativa y de la Conducta Fiscal</t>
  </si>
  <si>
    <t>Atención al Ciudadano</t>
  </si>
  <si>
    <t>Gestión del Talento Humano</t>
  </si>
  <si>
    <t>Gestión de la Comunicación</t>
  </si>
  <si>
    <t>Gestión de Bienes y Servicios</t>
  </si>
  <si>
    <t>Planeación Institucional</t>
  </si>
  <si>
    <t>Diagnóstico para la implementación de un observatorio ambiental</t>
  </si>
  <si>
    <t>Fortalecimiento de la gestión de las veedurías</t>
  </si>
  <si>
    <t>Estructuración del Seminario en Penal</t>
  </si>
  <si>
    <t>Modernización tecnológica en el proceso de vigilancia administrativa</t>
  </si>
  <si>
    <t>Fortalecimiento del Sistema de Atención al Ciudadano</t>
  </si>
  <si>
    <t>Implementación del Sistema General de Seguridad y Salud en el Trabajo</t>
  </si>
  <si>
    <t>Fortalecimiento del Clima Organizacional</t>
  </si>
  <si>
    <t>Adecuación locacional de la entidad</t>
  </si>
  <si>
    <t>Sostenimiento y mejoramiento continuo del Sistema Integrado de Gestión</t>
  </si>
  <si>
    <t>Creación del Observatorio en Salud</t>
  </si>
  <si>
    <t>Creación de Red de personeros</t>
  </si>
  <si>
    <t>Creación del Centro de Mediación de Conflictos</t>
  </si>
  <si>
    <t>Informe de diagnóstico para la implementación del Observatorio Ambiental</t>
  </si>
  <si>
    <t>Seminario en Penal Anual</t>
  </si>
  <si>
    <t>Implementación de un software para la vigilancia Administrativa</t>
  </si>
  <si>
    <t xml:space="preserve">Software de PQRS parametrizado
</t>
  </si>
  <si>
    <t>Instalaciones reorganizadas para la atención al ciudadano</t>
  </si>
  <si>
    <t>Sistema General de Seguridad y Salud en el Trabajo</t>
  </si>
  <si>
    <t>Puestos de trabajo acondicionados</t>
  </si>
  <si>
    <t>Renovación de la Certificación ISO (ICONTEC)</t>
  </si>
  <si>
    <t>Entre 95% - 99%</t>
  </si>
  <si>
    <t xml:space="preserve">2017 (30%)
 2018 (60%)
2019 (100%)
</t>
  </si>
  <si>
    <t>Enero-Marzo 2017</t>
  </si>
  <si>
    <t>Abril-Junio 2017</t>
  </si>
  <si>
    <t>Enero-Junio 2017</t>
  </si>
  <si>
    <t xml:space="preserve">N° de veedores participando en eventos / N° de eventos programados por la personería anualmente </t>
  </si>
  <si>
    <t>Julio-Septiembre 2017</t>
  </si>
  <si>
    <t>OBJETIVO DE PROCESO</t>
  </si>
  <si>
    <t>Octubre-Diciembre 2017</t>
  </si>
  <si>
    <t>Julio-Diciembre 2017</t>
  </si>
  <si>
    <t>Componentes Gobierno en línea según lo establecido en el decreto 2573 de 2014.</t>
  </si>
  <si>
    <t xml:space="preserve">Estrategia de gobierno en línea implementada. </t>
  </si>
  <si>
    <t>Velar por la promoción y defensa de los Derechos Humanos y las garantías fundamentales de la comunidad itagüiseña.</t>
  </si>
  <si>
    <t>Proteger y restablecer los derechos humanos y fundamentales a través del ejercicio de los principios constitucionales, y legalidad y debido proceso.</t>
  </si>
  <si>
    <t>Ejercer la función disciplinaria y de vigilancia administrativa, de oficio por informe de servidor público o con ocasión de una queja, sobre hechos relacionados con la conducta desplegada por los servidores públicos del orden municipal tanto del nivel central como de sus entes descentralizados en ejercicio de sus funciones.</t>
  </si>
  <si>
    <t>Brindar atención con calidad a la ciudadanía en los diferentes servicios y trámites que presta la Personería, con el fin de satisfacer las necesidades de los usuarios, en el marco del alcance misional de la Entidad.</t>
  </si>
  <si>
    <t>Gestionar el talento humano de la Entidad, desde el ingreso hasta el retiro, contribuyendo al desarrollo de las potencialidades, destrezas y habilidades, optimizando la prestación de los servicios.</t>
  </si>
  <si>
    <t>Desarrollar estrategias comunicacionales que permitan la interacción con los diferentes públicos de la entidad en el cumplimiento de su filosofía institucional posicionando la imagen corporativa.</t>
  </si>
  <si>
    <t>Evaluar y mejorar la conformidad del sistema Integrado de gestión de los procesos y de los servicios prestados por la Personería, frente a los requisitos legales, del cliente y de la Entidad, verificando el cumplimiento de sus objetivos y de las normas constitucionales y legales vigentes.</t>
  </si>
  <si>
    <t>Direccionar la planeación estratégica de la Personería en armonía con su misión.</t>
  </si>
  <si>
    <t>12.5%</t>
  </si>
  <si>
    <t>27.5%</t>
  </si>
  <si>
    <t>37.5%</t>
  </si>
  <si>
    <t>22.5%</t>
  </si>
  <si>
    <t>ok</t>
  </si>
  <si>
    <t>1° Trimestre: Cuatro (4) actividades: Reunión Personería Medellín. Reunión con la Secretaria de Salud Municipal.  Capacitación. Elaboración de Anteproyecto. 2° Trimestre: Cuatro (4) actividades: Entrevistas con la secretaria de la Mujer de la Gobernación de Antioquia, quien recomendó elaborar l el diagnóstico   de la implementación del observatorio de salud, Reunión con las EPS y IPS, de Itagüí, Visita a la Personería de Medellín, Se continua en la elaboración anteproyecto de la investigación. 3° Trimestre: Siete (7) actividades: Visita Administrativa Hospital San Rafael, (julio18) conocer y verificar el cumplimiento de los requisitos y condiciones básicas en la prestación del servicio de salud y presentar informe y recomendaciones. Asistencia al "Encuentro Nacional de Observatorios de Género y Derechos Humanos: Retos y Perspectivas. Conocer las experiencias y avances de los diferentes observatorios existentes a nivel Nacional y aportes de conferencistas de la ACNUR, ONU y Entidades del Estado. Participación en el Equipo de Respuesta Inmediata ERI, (agosto 9), Conocer las funciones, alcance y entidades que integran el Equipo para atender las emergencias en materia de salud en eventos masivos. Recopilación de datos, (agosto 10). Reunión con funcionarios de la Secretaria de Salud, para la recolección de datos estadísticos sobre la atención en salud en la municipalidad. Asistencia a la reunión ordinaria de las IPS Y EPS, (Agsto23), Conocer los informes que presentan los prestadores de salud de Itagüí, relacionados con las dificultades en la prestación del servicio y con el Ministerio de protección y salud. Participación en el foro "Diálogos en Salud", (setbre. 7) Organizado por Alcaldía y Personería de Medellín, Adquirir información en relación a las estrategias planteadas por los actores del sistema general de seguridad social en salud, con el fin de eliminar las barreras para el acceso a los servicios en salud en Medellín y Antioquia. Presentación de pre-informe del diagnóstico del Observatorio de Salud, (Setbre. 25). Presentación de los avances de la elaboración del diagnóstico. 4° Trimestre: Dos actividades: el 9 de noviembre, emisión en vivo por la red página de la Peonería- Facebook, dirigido a la comunidad donde se informaba sobre la implementación del observatorio en salud en el municipio de Itagüí, se concedieron respuesta a los oyentes se realizó 341 reproducciones,  cinco compartidas y tres comentarios en vivo.
El 30 de noviembre/2017, se asiste a la mesa de trabajo en salud con participación del área metropolitana donde se trabaja el tema de la salud de la población interna.</t>
  </si>
  <si>
    <t xml:space="preserve">Derechos Humanos: 1° Trimestre: Sin avances. 2°Trimestre: Dos (2) actividades: junio 20, se realiza una visita de acercamiento con la Personería de Medellín, quienes crearon la Red Metropolitana de Personero Estudiantiles en Medellín. Junio 27; Reunión con ingeniero de sistemas asesoría para la creación de la plataforma virtual en el software de la Entidad. 3°Trimestre Se realizaron un total de Dos (2) actividades: Conversatorio con los Personeros Estudiantiles", /agosto 19), Se definió los temas informativos y formativos que se subirán en la plataforma virtual con el fin de fortalecer su formación integral y donde ellos puedan preguntar lo que desconocen, promocionando la convivencia escolar, protección social, derechos humanos entre otros. Prediseño del contenido del blog, (septiembre 21), Se presentó ante el comité directivo formato preliminar sobre la estructura del Blog, para aprobación y posterior presentación al Ingeniero de Sistemas. 4° Trimestre: Reunión con los ingenieros de sistemas revisando la documentación y puesta en marcha del blog en la página web de la personería, presentando observaciones en relación al administrador de los contenidos, reescribir los artículos, moderar los comentarios de los lectores, para que sea de una forma sencilla tal como se administra un correo electrónico institucional. Acompañamiento a doce (12) posesiones en las instituciones educativas, tanto públicas como privadas en el Municipio.  Acompañamiento en cinco (5) instituciones educativas públicas sobre el proceso de Democracia escolar. Asistencia a posesión de personero estudiantil. Diego Echavarría. Mesa de trabajo entre la Delegatura de Derechos Humanos y la delegatura de derechos colectivos para programar y planear calendario de capacitación. Acompañamiento en reunión con Personería de Medellín. Capacitación en prevención sustancias psicoactivas y liderazgo y emprendimiento.  octubre: Proyecto de vida. Noviembre 22 y 29: Gobierno Escolar. Derechos Colectivos: 1° Trimestre: Acompañamiento a doce (12) posesiones en las instituciones educativas, tanto públicas como privadas en el Municipio.  Acompañamiento en cinco (5) instituciones educativas públicas sobre el proceso de Democracia escolar. 2° Trimestre: (3 actividades) Asistencia a posesión de personero estudiantil. Diego Echavarría.  Mesa de trabajo con la Delegatura de Derechos Humanos para programar y planear calendario de capacitación. Mayo 26 Acompañamiento en reunión con Personería de Medellín. 20 junio. 3 trimestre: 1. septiembre 11:  capacitación en prevención sustancias psicoactivas y liderazgo y emprendimiento. 4 trimestre: octubre: Proyecto de vida. Noviembre 22 y 29: Gobierno Escolar.
</t>
  </si>
  <si>
    <t xml:space="preserve">1° Trimestre: Una Reunión con Secretaría de Medio Ambiente temática de ladrilleras y tejares. 2° Trimestre: (3 actividades) abril 25.  Asistencia y participación en la mesa de componentes del PGRIS regional en las tarifas de aseo urbano según resolución CRA 720. 30 de mayo Reunión Secretaría de Medio Ambiente tema PGRIS. 14 de junio. Reunión convenio Marco Ambiental. 3° Trimestre: (5 actividades) Julio 26. Reunión Personería Medellín con el coordinador del Observatorio Ambiental.  julio 31. Reunión Personería de Envigado.  Agosto 02. Reunión Convenio Marco Ambiental.  Septiembre 05. Reunión convenio Marco Ambiental.  Septiembre 21. Reunión medio Ambiente - Empresa de Aseo para residuos sólidos 4° Trimestre: 2 actividades octubre 24: Reunión ingeniero Forestal para la discusión de propuesta en la formulación del observatorio ambiental, socialización y capacitación.  Diciembre 05. Reunión Convenio Marco Ambiental. Cuadro inicial de comparación que contiene disposiciones normativas y legales dispuestas en los tres planes de Desarrollo, Nacional, Departamental y local.  
</t>
  </si>
  <si>
    <t xml:space="preserve">1° Trimestre: Actividades programadas a partir del tercer trimestre.  2° Trimestre: Actividades programadas a partir del tercer trimestre.   3° Trimestre: 5 actividades: julio 07 Capacitación y sensibilización en auditorio Fundación Diego Echavarría Misas.  Agosto 18 a octubre 05. Capacitación. Proceso de Fortalecimiento Veedurías con la Veeduría Universidad de Antioquia y Fundación Sonríe. taller teórico - práctico 20 horas.  Agosto 25. Rendición de cuentas veedurías ciudadanas. Agosto 29, Capacitación conformación de veeduría, Pequeños genios. Registro de las nuevas veedurías.
Fortalecimiento de las existentes.  Septiembre 14. Capacitación funciones, Inhabilidades e incompatibilidades para los miembros de las Juntas Administradoras locales. 4° Trimestre: Actividades- octubre 30. Capacitación en ley 850 de 2003 y funcionamiento de la organización a la Veeduría Programas Primera Infancia ICBF. Base de datos actualizada. Registro de nuevas veedurías.  Actualización de las ya existentes. 
Actividades permanentes: mayo 18. Acompañamiento a la Veeduría Robles del Sur.  Mayo 24. Visita y recorrido Metroplús acompañamiento a la veeduría METROPLÚS. a fin de verificar cumplimiento y avance de obra como de aspectos técnicos como, planes arqueológicos, de manejo de redes sólidos. Junio 15. Acompañamiento veeduría ciudadana Plan de Desarrollo a Barrio Playa Rica a verificar posible problemática en puente peatonal. Asesorías y consultas.  Acompañamiento en quejas y peticiones. 1 octubre Socialización y Capacitación a líderes comunales en Asocomunal sobre mecanismos de participación y en especial sobre Comité de Estratificación, funciones e inhabilidades, octubre 20. Acompañamiento a la Veeduría Plan de Desarrollo Comité Población Vulnerable Hogar Huellas del ayer. octubre 30. veeduría Programas Primera Infancia ICBF.  Acompañamiento Metroplús en recorridos y reuniones con comunidad. 
</t>
  </si>
  <si>
    <t xml:space="preserve">Derechos Humanos: 1° Trimestre:  Actividad programa para el segundo trimestre. 2° Trimestre:  En el mes Abril/2017, se firmó el convenio con el Consultorio Jurídico de la U. de A., cuyo objeto es la de formar a treinta (30) mediadores; capacitaciones que iniciaron el veintisiete (27) de abril y finalizaron el veintinueve (29) de Junio del 2017. Participaron funcionarios púbicos adscritos a la secretaria de educación, policía comunitaria, comisarias, inspecciones, juzgados y los funcionarios de la Personería de Itagüí. 3° Trimestre:  Actividad cumplida en el segundo. 4° Trimestre:  Actividad cumplida en el segundo.  Derechos Colectivos: 1° Trimestre:  Actividad programa para el segundo trimestre. 2° Trimestre:  Capacitaciones realizadas: Diplomado en mediación comunitario dictado por la Universidad de Antioquia. actividad recibida a satisfacción. Abril – junio. Apoyo en todo el ciclo de formación con la Universidad de Antioquia. 3° Trimestre:  Actividad cumplida en el segundo. 4° Trimestre:  Actividad cumplida en el segundo.  </t>
  </si>
  <si>
    <t>1° Trimestre:  Actividad programa para el 4° trimestre. 2° Trimestre:  Actividad programa para el 4° trimestre. 3° Trimestre: En el plan de acción de la Delegatura de Penal y Familia se tenía proyectado un seminario para capacitar a los servidores públicos de los diferentes niveles, en la protección de los derechos humanos y la garantía del debido proceso penal para el mes de octubre 2017, pero se adelantó para la semana de Derechos Humanos, del 11 al 15 de septiembre de 2017. 4° Trimestre:  Actividad cumplida en el 3° Trimestre.</t>
  </si>
  <si>
    <t>1° Trimestre:  La actividad de implementación del software vigilancia administrativa se cumplió en el año 2016, En este trimestre se ingresaron al sistema 16 procesos de 24 que se presentaron del 2016 y 2017. 2° Trimestre:  La actividad de implementación del software vigilancia administrativa se cumplió en el año 2016, En este trimestre se ingresaron al sistema 19 procesos de 31 que se presentaron del 2016 y 2017. 3° Trimestre:  La actividad de implementación del software vigilancia administrativa se cumplió en el año 2016, Se ingresaron al sistema la totalidad de los procesos que estaban pendiente por registrar. 4° Trimestre:  Este proyecto se cumplió en diciembre del año 2016. Según el plan de acción de vigilancia administrativa, el software se alimenta constantemente con los procesos que se presentan, esto se realiza con los procesos iniciados desde el año 2016. Se ingresaron al sistema la totalidad de los procesos que estaban pendientes por registrar.</t>
  </si>
  <si>
    <t>PQRDS ATENDIDAS</t>
  </si>
  <si>
    <t>1° Trimestre:  Estas actividades se tienen programas para mayo y agosto. 2° Trimestre: El plan de comunicaciones y de medios se encuentra en construcción. La personería realizó 43 actividades comunicacionales en el trimestre. Se Implementó la estrategia social media para redes sociales institucionales y medios digitales. Revista digital institucional con edición mensual. Evidencias de canales habilitados para la rendición de cuentas. 3° Trimestre:  El plan de comunicaciones y de medios se adoptó por medio de la Resolución 138 del 29 de septiembre. El plan de comunicaciones y medios será de obligatorio cumplimiento para todos los funcionarios de la Personería Municipal de Itagüí. La personería realizó 39 actividades comunicacionales en el trimestre, de las diferentes delegaturas y procesos. Entre las diferentes redes sociales: Facebook, Instagram, Twitter y YouTube se incrementó en promedio en un 20% la participación de la comunidad itaguiseña en las redes sociales con respecto a las estadísticas de diciembre 2016. La página web se encuentra actualizada, cumpliendo con los requerimientos de Gobierno en Línea. El plan de participación ciudadana y de rendición de cuentas fue divulgado por la página web el 31 de agosto de 2017. 4° Trimestre:  El plan de comunicaciones y de medios se adoptó por medio de la Resolución 138 del 29 de septiembre y se le ha dado cumplimiento durante todo el último trimestre 2017. Cabe anotar que todas las actividades comunicaciones establecidas en el mismo se llevaron a cabo durante toda la vigencia. La personería realizó 35 actividades comunicacionales en el trimestre, de las diferentes delegaturas y procesos. Entre las diferentes redes sociales: Facebook, Instagram, Twitter y YouTube se incrementó en promedio en un 22.5% la participación de la comunidad itaguiseña en las redes sociales con respecto a las estadísticas de diciembre 2016. La red social en que más participa la comunidad es en Facebook, esta fue la que más se acercó al cumplimiento de la meta de posicionamiento de marca con un 25% de participación.  Cabe anotar que la red social Instagram tuvo un porcentaje de participación con respecto al 2016 de 36%. Según la estrategia de Gobierno en línea, los avances de publicaciones exigidas se evidencian en el sitio Web de la Personería, con un cumplimiento del 64.6% porcentaje que incrementó con la participación en el concurso máxima velocidad del Ministerio de las TIC
El plan de participación ciudadana y de rendición de cuentas fue divulgado por la página web el 31 de agosto de 2017.</t>
  </si>
  <si>
    <t>1° Trimestre: Esta actividad está programada a partir del segundo trimestre. 2° Trimestre: La personería implementó y verificó los planes de acción y el plan anticorrupción, Realizó el seguimiento al primer trimestre a los planes de acción y el seguimiento al primer cuatrimestre del plan anticorrupción. 3° Trimestre: El 15 de agosto de 2017 se realizó una actualización del sistema integrado de gestión ISO 9001:2008 y la NTCGP 1000:2009. Se realizo el 21 de julio el seguimiento a los planes de acción del segundo trimestre. Los días 4, 5 y 6 de septiembre se hizo el seguimiento al plan anticorrupción con corte a agosto 31. En el mes de julio se realizó el seguimiento a los riesgos de procesos con corte a junio 30.  4° Trimestre:  Se realizó el 16 y 17 de noviembre 2017, la auditoria de seguimiento por parte del ICONTEC. Con la cual se pretendía determinar la conformidad del sistema de gestión según los requerimientos mínimos de la norma y su eficacia. Se realizó el 18 de octubre de 2017 el seguimiento a los planes de acción del tercer trimestre. En octubre se realizó el seguimiento a los riesgos de proceso, del periodo comprendido entre 01/07/2017 al 30/09/2017 encontrando que para el proceso de Atención al Ciudadano se materializó el riesgo de Demora en la atención de las PQRD por lo tanto a través de la Secretaría General, se solicitó a los líderes de los procesos la obligación de cumplir los tiempos en las respuestas de las PQRDS.</t>
  </si>
  <si>
    <t>1° Trimestre: Esta actividad está programada a partir del segundo trimestre. 2° Trimestre: La Personería realizó dos calificaciones del cumplimiento de publicación de información la primera al 20 de mayo y la segunda el 14 de junio. Se solicitó usuario y contraseña del SUIT. Se realizó el seguimiento a los mecanismos de participación ciudadana con corte a junio, según informe de control interno. Se está realizando la evaluación jurídica de los datos abiertos para su publicación. 3° Trimestre: A 24 de agosto se diligenciaron los formatos de inscripción de los servicios que presta le entidad, los cuales fueron aprobados el 25 de agosto. Se actualizo el portafolio de servicios el 19 de julio en revisión con el Personero. Se está haciendo una recolección de información para la construcción del inventario de los sistemas de información. En el acta número 1 del comité de datos abiertos del 19 de julio, se revisó la información contenida en la plantilla inventario de información y en el acta número 2 del 26 de julio se revisó la información contenida en la plantilla denominada análisis jurídico del inventario de información. 4° Trimestre: Se realizó un documento en el cual se avanza en los siguientes temas establecidos en la Guía Cómo Estructurar el Plan Estratégico de Tecnologías de la Información – PETI, Guía técnica, Versión 1.0 de MINTIC: Objetivo general y objetivos específicos, Alcance,  Marco normativo, Análisis de la situación actual, se describe lo realizado en la estrategia TI durante la vigencia 2017, Sistemas de información, se describe el software de PQRDS usado por la Personería y el inventario de los sistemas de apoyo, Servicios tecnológicos se describe las estrategias de promoción para el sitio web,  Gestión de la información: Se describe el manejo de las copias de seguridad de la información en los servidores, Gobierno TI: Se describe a los contratistas que apoyaron el tema de las TI en la entidad durante el año 2017, Análisis financiero: Se describe el presupuesto usado durante la vigencia 2017 en el apoyo a las TI.</t>
  </si>
  <si>
    <t>1° Trimestre: 3.441 de Atención al Ciudadano más 106 PQRS Otros Medios más 105 PQRS de Casa de Justicia; para un total de 3.652; 7 no se atendieron oportunamente (3.652-7=3645/3.652 *100 =99.80%, que corresponde al 24,95%. 2° Trimestre:  3001 de Atención al Ciudadano más 91 PQRS Otros Medios y WEB; 304 de casa de justicia. Total 3,396 y 30 no fueron respondidas dentro del término. (las PQRS que quedaron pendientes corresponden a Seguimientos) 3° Trimestre:  3149 de Atención al Ciudadano más 171 PQRS Otros Medios y WEB más 504 PQRS de Casa de Justicia; para un total de 3.824; 20 no se atendieron oportunamente. 4° Trimestre:  2997 atenciones al ciudadano, más 118 PQRS otros medios y WEB, más 438 atenciones en casa justicia; para un total de 3553; no se atendieron oportunamente 5. La actividad "Software de PQRS parametrizado “perteneciente al proyecto "Fortalecimiento del Sistema de Atención al Ciudadano “se cumplió en año 2016. Desde el proceso de Atención al Ciudadano y el sistema de gestión de la calidad (SGC) se le hace seguimiento continuo al software de PQRDS para verificar si continúa satisfaciendo las necesidades de la entidad y cuando es necesario se le realizan las actualizaciones pertinentes.</t>
  </si>
  <si>
    <t>1° Trimestre: Esta actividad se tiene programada para el último trimestre del Año 2017. 2° Trimestre: Esta actividad se tiene programada para el último trimestre del Año 2017. 3° Trimestre: Esta actividad se tiene programada para el último trimestre del Año 2017. 4° Trimestre: Se han efectuado reubicaciones de puestos de trabajo, se ha mejorado la iluminación de las oficinas y se ajustaron los puestos de trabajo de atención a público, logrando la privacidad en cada puesto de trabajo. constantemente se realizan revisiones para verificar en que se pueden mejorar las instalaciones en la parte de atención al usuario</t>
  </si>
  <si>
    <t>1° Trimestre: En este trimestre no se presentaron brigadas.  2° Trimestre: En este trimestre no se presentaron brigadas.   3° Trimestre: Se realizaron 4 brigadas: Jornada de habitantes de condición y de calle (agosto), Visita de verificación en el barrio san francisco (agosto-secretaria de gobierno, medio ambiente, policía nacional y serviaseo), Verificación de condiciones de la quebrada la limona (agosto-Comité de riesgo Municipal) y Socialización inicio de obras de la pila pública vereda la María (agosto-Secretaría de infraestructura) 4° Trimestre: Se realizaron 3 brigadas: Dia mundial de la salud (octubre-Alcaldía Municipal de Itagüí), Jornada de habitantes de condición y de calle (octubre-Secretaría de salud y Alcaldía Municipal) y Jornada de habitantes de condición y de calle (diciembre-Mesa de derechos humanos, defensa civil, policía nacional, academia de belleza Sandra y Alcaldía Municipal)</t>
  </si>
  <si>
    <t xml:space="preserve">1° Trimestre:  Esta actividad se tiene programada a partir del segundo trimestre. 2° Trimestre:  Según la programación establecida en el plan de acción se lleva a cabo una mesa de trabajo con la ARL Sura de Asesoría para el acompañamiento del Copasst y Comité de Convivencia; 3° Trimestre:  Según la programación establecida en el plan de acción se lleva a cabo una mesa de trabajo con la ARL Sura de elaboración del Plan de Trabajo; 4° Trimestre:  Según la programación establecida en el plan de acción se lleva a cabo una mesa de trabajo con la ARL Sura de Capacitación sobre accidentes e Incidentes de trabajo </t>
  </si>
  <si>
    <t xml:space="preserve">1° Trimestre:  Esta actividad se tiene programada a partir del segundo trimestre. 2° Trimestre:  Se han realizado las capacitaciones programadas: Actualización con el SIGEP, tres jornadas de capacitación, Capacitación con Sura sobre accidentes e Incidentes de Trabajo, dos capacitaciones del comité de emergencias; Inteligencia emocional y Comunicación asertiva, Capacitación sobre Mediación Comunitaria, La vida como un proyecto de auto gestión, seguridad informática, Mecí Calidad y Gobierno en Línea. 3° Trimestre:  Se han realizado las capacitaciones programadas: Manejo de finanzas personales, Sistema Gestión Seguridad y Salud en el Trabajo, Nuevo código de Policía y Convivencia, Derechos humanos, Derecho Disciplinario, Derecho Ambiental, Derecho Penal o de Familia, Riesgos de Corrupción, Estatuto Anticorrupción, Uso adecuado de las redes sociales y Seguridad Informática, Evaluación e intervención del riesgo psicosocial, 'Educación Informal. 4° Trimestre:  Actividad cumplida. </t>
  </si>
  <si>
    <t xml:space="preserve">1° Trimestre: Esta actividad se tiene programada para el último trimestre del Año 2017. 2° Trimestre: Esta actividad se tiene programada para el último trimestre del Año 2017. 3° Trimestre: Esta actividad se tiene programada para el último trimestre del Año 2017. 4° Trimestre: Se han efectuado reubicaciones de puestos de trabajo, se ha mejorado la iluminación de las oficinas; de parte del Municipio recibimos una bodega en comodato ubicada en Ditáires, este espacio permitió la reubicación del archivo documental de gestión. se está acondicionando el Centro de Mediación que funcionará en las instalaciones de la Personería Municipal. Se ajustaron los puestos de trabajo de atención al público, logrando la privacidad en cada puesto de trabajo. Los 28 contratos suscritos han sido publicados en las páginas del SECOP y de Gestión Transparente. El inventario de los bienes muebles, insumos, software y hardware están actualizados a la fecha. </t>
  </si>
  <si>
    <t xml:space="preserve">N° de brigadas acompañadas/ N° de brigadas solicitadas </t>
  </si>
  <si>
    <r>
      <t>Cumplimiento de las actividades propuestas en el documento informe de resultados identificaciones de los riesgos sicosociales</t>
    </r>
    <r>
      <rPr>
        <i/>
        <u/>
        <sz val="10"/>
        <color rgb="FF000000"/>
        <rFont val="Calibri"/>
        <family val="2"/>
        <scheme val="minor"/>
      </rPr>
      <t xml:space="preserve"> </t>
    </r>
  </si>
  <si>
    <t xml:space="preserve">Plan de Comunicaciones implementado anualmente </t>
  </si>
  <si>
    <t>Construcción e implementación Anual del Plan de Comunicaciones.</t>
  </si>
  <si>
    <t>2018 (100%)</t>
  </si>
  <si>
    <t>DEFENSA DE LA DIGNIDAD HUMANA</t>
  </si>
  <si>
    <t>EFECTIVIDAD POR LA DEFENSA DE LOS DERECHOS COLECTIVOS Y DEL AMBIENTE</t>
  </si>
  <si>
    <t>LA PAZ Y LA CONVIVENCIA, GESTORES DE OPORTUNIDADES EN EL MARCO DEL POSTCONFLICTO</t>
  </si>
  <si>
    <t>GARANTÍA DE LOS DERECHOS HUMANOS</t>
  </si>
  <si>
    <t>CONDUCTA FISCAL Y ADMINISTRATIVA EFECTIVA</t>
  </si>
  <si>
    <t>ATENCIÓN EFICAZ AL CIUDADANO</t>
  </si>
  <si>
    <t>MODERNIZACIÓN ADMINISTRATIVA Y DESARROLLO ORGANIZACIONAL PERMANENTE</t>
  </si>
  <si>
    <t>GESTIÓN TRANSPARENTE CON CALIDAD Y DE BUEN GOBIERNO HACIA LA COMUNIDAD</t>
  </si>
  <si>
    <t>PROGRAMA</t>
  </si>
  <si>
    <t>INDICADOR</t>
  </si>
  <si>
    <t>OBSERVACIONES</t>
  </si>
  <si>
    <t>Código: FPI-14</t>
  </si>
  <si>
    <t>OBJETIVO INSTITUCIONAL</t>
  </si>
  <si>
    <t>PERSPECTIVA ESTRATÉGICA</t>
  </si>
  <si>
    <t>Comunidad e  Inclusión</t>
  </si>
  <si>
    <t>Fortalecer la atención descentralizada, enfocando el quehacer institucional en
pro de las necesidades de la comunidad, llevando la oferta institucional a todos los grupos poblacionales que requieren de los servicios de la entidad, especialmente aquellos con menos posibilidad de acercarse a la sede principal.</t>
  </si>
  <si>
    <t>Convivencia Ciudadana  y escolar</t>
  </si>
  <si>
    <t>Promoción y Control del cuidado y protección de los animales</t>
  </si>
  <si>
    <t>Cuidado del Ambiente</t>
  </si>
  <si>
    <t xml:space="preserve">PROCESO </t>
  </si>
  <si>
    <t>Promoción y protección de los derechos colectivos y del ambiente.</t>
  </si>
  <si>
    <t>Celebración día del Veedor</t>
  </si>
  <si>
    <t xml:space="preserve">Orientación a la comunidad en los  Derechos Colectivos y  Ambiente. </t>
  </si>
  <si>
    <t xml:space="preserve">Promoción en el cuidado del ambiente. </t>
  </si>
  <si>
    <t>Realizar campañas de sensibilización frente a la protección del medio ambiente.</t>
  </si>
  <si>
    <t xml:space="preserve">Derechos Humanos </t>
  </si>
  <si>
    <t>Comunidad Educativa</t>
  </si>
  <si>
    <t>Fortalecimiento  a los programas de la comunidad educativa</t>
  </si>
  <si>
    <t xml:space="preserve"> Realizar y acompañar el concurso de oratoria.</t>
  </si>
  <si>
    <t>Convivencia ciudadana y
 Escolar</t>
  </si>
  <si>
    <t>Intervenciones en asuntos escolares</t>
  </si>
  <si>
    <t>Población victima</t>
  </si>
  <si>
    <t xml:space="preserve">Asesoría y/o recepción de declaraciones por hechos victimizantes.    </t>
  </si>
  <si>
    <t>Garantía de la protección y fortalecimiento de los Derechos Humanos</t>
  </si>
  <si>
    <t>Garantizar y promover el respeto a los derechos humanos</t>
  </si>
  <si>
    <t>Realizar informe de DDHH del año 2021-2022</t>
  </si>
  <si>
    <t>Verificación de la situación de los Derechos Humanos de la población privada de la libertad (PPL).</t>
  </si>
  <si>
    <t>Prevención e Intervención oportuna en asuntos Penales y de Familia</t>
  </si>
  <si>
    <t>Fomentar y garantizar la prevención e intervención oportuna en temas penales o que afecten a las familias que requieren del apoyo institucional</t>
  </si>
  <si>
    <t xml:space="preserve">Intervención en Asuntos Penales </t>
  </si>
  <si>
    <t>Intervenciones en
 Procesos Penales</t>
  </si>
  <si>
    <t xml:space="preserve">Asesoría, Acompañamiento e intervenciones en procesos penales  </t>
  </si>
  <si>
    <t xml:space="preserve">Garantizar los Derechos de la Población PPL </t>
  </si>
  <si>
    <t>Prevención e Intervención en Asuntos de Familia</t>
  </si>
  <si>
    <t>Capacitaciones en temas de familia</t>
  </si>
  <si>
    <t>Verificación al Debido Proceso en casos de derecho de familia.</t>
  </si>
  <si>
    <t>Conducta Oficial</t>
  </si>
  <si>
    <t>Vigilar la conducta de los servidores públicos y ejercer control administrativo en el municipio y sus entidades, buscando el cumplimiento de los deberes de aquellos que ejercen funciones públicas y el respeto de los derechos de sus usuarios.</t>
  </si>
  <si>
    <t>Vigilancia Administrativa de la Conducta Oficial</t>
  </si>
  <si>
    <t>Observación de la conducta del Servidor Público.</t>
  </si>
  <si>
    <t>Vigilancia permanente a los Servidores Públicos, garantizando el control y la mejora en la prestación de los servicios.</t>
  </si>
  <si>
    <t xml:space="preserve">Tramitar las quejas, solicitudes de seguimiento y solicitudes de acciones disciplinarias presentadas por los usuarios,  por servidores públicos o de oficio. </t>
  </si>
  <si>
    <t>Gestión y modernización institucional</t>
  </si>
  <si>
    <t>Planeación institucional</t>
  </si>
  <si>
    <t xml:space="preserve"> Tecnologías de la información al servicio de la comunidad. </t>
  </si>
  <si>
    <t>Plan estratégico tecnología de la información (PETI)</t>
  </si>
  <si>
    <t xml:space="preserve">Desarrollo e implementación de la Sede Electrónica </t>
  </si>
  <si>
    <t>Actualizaciones y seguimiento de la Sede Electrónica</t>
  </si>
  <si>
    <t>Gestión de las comunicaciones</t>
  </si>
  <si>
    <t>Promoción y posicionamiento de la imagen institucional.</t>
  </si>
  <si>
    <t>fortalecimiento de las actividades de la Personería</t>
  </si>
  <si>
    <t>Talento Humano</t>
  </si>
  <si>
    <t xml:space="preserve">Fortalecimiento  del clima laboral de la Personería. </t>
  </si>
  <si>
    <t>Ejecución SGSST</t>
  </si>
  <si>
    <t>Bienestar laboral</t>
  </si>
  <si>
    <t>Desarrollo, ejecución y Seguimiento al SGSS</t>
  </si>
  <si>
    <t>Bienes y Servicios</t>
  </si>
  <si>
    <t xml:space="preserve">Gestión Documental </t>
  </si>
  <si>
    <t>Promoción y posicionamiento de la  imagen institucional</t>
  </si>
  <si>
    <t>Plan institucional de archivo (PINAR)</t>
  </si>
  <si>
    <t xml:space="preserve">Gestionar el proceso de contratación para Adquirir los bienes y servicios que demanden la Personería Municipal </t>
  </si>
  <si>
    <t>Comunidad e Inclusión</t>
  </si>
  <si>
    <t>Fortalecer la atención descentralizada, enfocando el quehacer institucional en pro de las necesidades de la comunidad, llevando la oferta institucional a todos los grupos poblacionales que requieren de los servicios de la entidad, especialmente aquellos con menos posibilidad de acercarse a la sede principal.</t>
  </si>
  <si>
    <t>Atención  al Ciudadano</t>
  </si>
  <si>
    <t>Derechos  Humanos de cara  a la Comunidad</t>
  </si>
  <si>
    <t>Prestación de los servicios que demande la comunidad para la defensa y garantía de los Derechos Humanos</t>
  </si>
  <si>
    <t>Descentralizar la oferta institucional.</t>
  </si>
  <si>
    <t>Atención a los usuarios y partes interesadas en servicios, peticiones, quejas, reclamos, denuncias, sugerencias y felicitaciones.</t>
  </si>
  <si>
    <t>Ampliación de la oferta institucional desde otros espacios distintos a la sede principal</t>
  </si>
  <si>
    <t>Nueva imagen institucional y promoción de la misma</t>
  </si>
  <si>
    <t xml:space="preserve">Mantener la certificación de calidad ISO 9001 </t>
  </si>
  <si>
    <t xml:space="preserve">Actualización Caracterización de la  Población privada de la libertad (PPL) </t>
  </si>
  <si>
    <t>Acompañamiento a los programas de gobierno escolar de las instituciones educativas</t>
  </si>
  <si>
    <t>Desarrollar una gestión institucional eficiente buscando que la Personería de Itagüí sea una entidad moderna según los requerimientos del estado, los cuales aportan cercanía con los usuarios y partes interesadas.</t>
  </si>
  <si>
    <t xml:space="preserve">Campañas  difundidas a través de los diferentes canales físicos y  digitales de la Personería Municipal. </t>
  </si>
  <si>
    <t xml:space="preserve">Seguimiento a los usuarios de redes sociales, participación en las publicaciones, entre otros </t>
  </si>
  <si>
    <t>Implementación de la política de gobierno digital</t>
  </si>
  <si>
    <t>Elaboración del plan de capacitaciones,  Bienestar, Estímulos e Incentivos y pre-pensionados.</t>
  </si>
  <si>
    <t xml:space="preserve">Ejecución del plan de capacitaciones,  Bienestar, Estímulos e Incentivos y pre-pensionados. </t>
  </si>
  <si>
    <t>Ejecución de la  contratación de los bienes y servicios  necesarios en la  Personería de Itagüí</t>
  </si>
  <si>
    <t>Realizar visitas a las dependencias y programas  del sector central o descentralizado de  la administración municipal.</t>
  </si>
  <si>
    <t>Realizar visitas al Programa Alimentario Escolar (PAE)</t>
  </si>
  <si>
    <t>Tramitar las Investigaciones disciplinarias que estén en curso  en la delegatura.  (identificar conductas objeto de la acción disciplinaria,  vincular a presuntos responsables, solicitar y practicar pruebas (testimoniales, documentales, periciales,. pliego de cargos, alegatos de conclusión,   nulidades, fallo disciplinario, archivo)</t>
  </si>
  <si>
    <t>Realizar campaña de difusión sobre los deberes, derechos y obligaciones de los servidores públicos.</t>
  </si>
  <si>
    <t>Realizar Capacitaciones a servidores públicos del orden territorial, en procura de la mejora de los procesos administrativos.</t>
  </si>
  <si>
    <t>Veeduría 
Ciudadana y otras organizaciones</t>
  </si>
  <si>
    <t>Fortalecimiento de las veedurías y demás organizaciones sociales y comunitarias</t>
  </si>
  <si>
    <t xml:space="preserve"> Capacitación a las Veedurías y demás organizaciones sociales y comunitarias del  Municipio  de  Itagüí</t>
  </si>
  <si>
    <t>Brindar acompañamiento y asesoría a la comunidad en convivencia ciudadana</t>
  </si>
  <si>
    <t>Acompañamiento a los programas que promuevan el cuidado de los animales</t>
  </si>
  <si>
    <t xml:space="preserve">Acompañamiento a la secretaría del medio ambiente de la localidad  en las campañas de protección y prevención en el cuidado y tenencia de los animales domésticos </t>
  </si>
  <si>
    <t>Fortalecer la atención al usuario en la sede principal de la Personería y en sus servicios descentralizados, enfocando el que hacer institucional en pro de las necesidades de la comunidad, llevando la oferta institucional  a todos los  grupos poblacionales.</t>
  </si>
  <si>
    <t>Orientación a la comunidad educativa en temas de convivencia escolar</t>
  </si>
  <si>
    <t>Fortalecimiento y participación de la población victima del conflicto armado</t>
  </si>
  <si>
    <t>Apoyo a la Mesa de victimas del Municipio de Itagüí (Secretaria Técnica)</t>
  </si>
  <si>
    <t xml:space="preserve">Conmemoraciones: Día nacional de las victimas, Día Nacional de los DDHH y Día Internacional de los DDHH                 </t>
  </si>
  <si>
    <t xml:space="preserve">Protección a la población vulnerable (Población migrante, Tercera edad, personas de y en  situación de calle, Apoyo en temas de salud, mesa inter religiosa, mesa de diversidad sexual LGTBIQ+, entre otros)  </t>
  </si>
  <si>
    <t xml:space="preserve">Intervención en procesos penales y de familia. </t>
  </si>
  <si>
    <t xml:space="preserve">Verificación al debido proceso en el procedimiento administrativo de ejecución de la pena. </t>
  </si>
  <si>
    <t>Intervenciones  en asuntos de Familia</t>
  </si>
  <si>
    <t>Asesoría, acompañamiento, valoración y elaboración de demandas ley de apoyo (ley 1996 de 2019)</t>
  </si>
  <si>
    <t>Implementación del plan estratégico de  tecnologías de la información (PETI).</t>
  </si>
  <si>
    <t>Diagnostico Sede Electrónica - Diseño</t>
  </si>
  <si>
    <t>Diagnostico Sede Electrónica - Funcional</t>
  </si>
  <si>
    <t>Diagnostico Sede Electrónica - Seguridad</t>
  </si>
  <si>
    <t>Diagnostico Sede Electrónica - Usabilidad</t>
  </si>
  <si>
    <t>Diagnostico Sede Electrónica - Accesibilidad</t>
  </si>
  <si>
    <r>
      <rPr>
        <b/>
        <sz val="11"/>
        <color theme="1"/>
        <rFont val="Times New Roman"/>
        <family val="1"/>
      </rPr>
      <t xml:space="preserve">30/03/2024 </t>
    </r>
    <r>
      <rPr>
        <sz val="11"/>
        <color theme="1"/>
        <rFont val="Times New Roman"/>
        <family val="1"/>
      </rPr>
      <t>Mediante Resolución N°026 del 20 de febrero del 2024, se adopta y reglamenta el plan de Bienestar, capacitación, el sistema de estímulos y Pre-Pensionados de la Personería Municipal de Itagüí para la vigencia 2024.</t>
    </r>
  </si>
  <si>
    <t xml:space="preserve"> Implementación de las TRD y TVD.</t>
  </si>
  <si>
    <t>Implementación del plan de gestión documental PGD.</t>
  </si>
  <si>
    <t>Tramitar las indagaciones preliminares que se decida apertura ( evaluar, vincular al posible sujeto disciplinable, solicitar pruebas testimoniales, documentales, periciales y práctica de las mismas, auto de archivo, auto de apertura de investigación disciplinaria)</t>
  </si>
  <si>
    <r>
      <rPr>
        <b/>
        <sz val="11"/>
        <color theme="1"/>
        <rFont val="Times New Roman"/>
        <family val="1"/>
      </rPr>
      <t xml:space="preserve">30/03/2024 </t>
    </r>
    <r>
      <rPr>
        <sz val="11"/>
        <color theme="1"/>
        <rFont val="Times New Roman"/>
        <family val="1"/>
      </rPr>
      <t>Durante el presente trimestre, no se llevó a cabo el diagnóstico de la sede electrónica conforme a Diseño, actividad programada para ser realizada en el mes de noviembre.</t>
    </r>
    <r>
      <rPr>
        <b/>
        <sz val="11"/>
        <color theme="1"/>
        <rFont val="Times New Roman"/>
        <family val="1"/>
      </rPr>
      <t xml:space="preserve">
30/06/2024 </t>
    </r>
    <r>
      <rPr>
        <sz val="11"/>
        <color theme="1"/>
        <rFont val="Times New Roman"/>
        <family val="1"/>
      </rPr>
      <t>Durante el presente trimestre, no se llevó a cabo el diagnóstico de la sede electrónica conforme a Diseño, actividad programada para ser realizada en el mes de noviembre.</t>
    </r>
    <r>
      <rPr>
        <b/>
        <sz val="11"/>
        <color theme="1"/>
        <rFont val="Times New Roman"/>
        <family val="1"/>
      </rPr>
      <t xml:space="preserve">
30/09/2024 </t>
    </r>
    <r>
      <rPr>
        <sz val="11"/>
        <color theme="1"/>
        <rFont val="Times New Roman"/>
        <family val="1"/>
      </rPr>
      <t>Durante el presente trimestre, no se llevó a cabo el diagnóstico de la sede electrónica conforme a Diseño, actividad programada para ser realizada en el mes de noviembre.</t>
    </r>
  </si>
  <si>
    <r>
      <rPr>
        <b/>
        <sz val="11"/>
        <color theme="1"/>
        <rFont val="Times New Roman"/>
        <family val="1"/>
      </rPr>
      <t xml:space="preserve">30/03/2024 </t>
    </r>
    <r>
      <rPr>
        <sz val="11"/>
        <color theme="1"/>
        <rFont val="Times New Roman"/>
        <family val="1"/>
      </rPr>
      <t xml:space="preserve">1.1 INTERVENCIONES EN PROCESOS PENALES 
- Intervenciones en Procesos Penales: </t>
    </r>
    <r>
      <rPr>
        <b/>
        <sz val="11"/>
        <color theme="1"/>
        <rFont val="Times New Roman"/>
        <family val="1"/>
      </rPr>
      <t>14</t>
    </r>
    <r>
      <rPr>
        <sz val="11"/>
        <color theme="1"/>
        <rFont val="Times New Roman"/>
        <family val="1"/>
      </rPr>
      <t xml:space="preserve">
- Audiencias ante los Juzgados Penales: </t>
    </r>
    <r>
      <rPr>
        <b/>
        <sz val="11"/>
        <color theme="1"/>
        <rFont val="Times New Roman"/>
        <family val="1"/>
      </rPr>
      <t>15</t>
    </r>
    <r>
      <rPr>
        <sz val="11"/>
        <color theme="1"/>
        <rFont val="Times New Roman"/>
        <family val="1"/>
      </rPr>
      <t xml:space="preserve">
- Consejo de Disciplina: Intervenir y Asesorar en los Establecimientos Carcelarios LA PAZ  y Yarumito: </t>
    </r>
    <r>
      <rPr>
        <b/>
        <sz val="11"/>
        <color theme="1"/>
        <rFont val="Times New Roman"/>
        <family val="1"/>
      </rPr>
      <t>01</t>
    </r>
    <r>
      <rPr>
        <sz val="11"/>
        <color theme="1"/>
        <rFont val="Times New Roman"/>
        <family val="1"/>
      </rPr>
      <t xml:space="preserve">
Acompañar e Intervenir ante las fiscalías y seccionales y Locales en Diligencias judiciales judiciales (destrucciones, reconocimientos fotográficos y registros etc.) las intervenciones y acompañamientos que realiza este Ministerio Público.
- Destrucción: Elementos Materiales Probatorios (EMP) y Elementos Físicos (EF) asociado a la noticia criminal como: celulares, licencias de conducción, discos compactos, armas de fuego, pólizas de seguro, sustancias psicoactivas entre otros: </t>
    </r>
    <r>
      <rPr>
        <b/>
        <sz val="11"/>
        <color theme="1"/>
        <rFont val="Times New Roman"/>
        <family val="1"/>
      </rPr>
      <t>136</t>
    </r>
    <r>
      <rPr>
        <sz val="11"/>
        <color theme="1"/>
        <rFont val="Times New Roman"/>
        <family val="1"/>
      </rPr>
      <t xml:space="preserve"> 
-Reconocimientos: Reconocimiento en fila: </t>
    </r>
    <r>
      <rPr>
        <b/>
        <sz val="11"/>
        <color theme="1"/>
        <rFont val="Times New Roman"/>
        <family val="1"/>
      </rPr>
      <t>02</t>
    </r>
    <r>
      <rPr>
        <sz val="11"/>
        <color theme="1"/>
        <rFont val="Times New Roman"/>
        <family val="1"/>
      </rPr>
      <t xml:space="preserve">
- Operativo de Allanamiento con Captura: Irrumpir en morada Mediante orden Judicial: </t>
    </r>
    <r>
      <rPr>
        <b/>
        <sz val="11"/>
        <color theme="1"/>
        <rFont val="Times New Roman"/>
        <family val="1"/>
      </rPr>
      <t xml:space="preserve">13.
30/06/2024 </t>
    </r>
    <r>
      <rPr>
        <sz val="11"/>
        <color theme="1"/>
        <rFont val="Times New Roman"/>
        <family val="1"/>
      </rPr>
      <t xml:space="preserve">Para el segundo trimestre se realizaron las siguientes acciones:
- Intervenciones en Procesos Penales: 37
- Audiencias ante los Juzgados Penales: 13
- Consejo de Disciplina: Intervenir y Asesorar en los Establecimientos Carcelarios LA PAZ  y Yarumito: 40
- Destrucción: Elementos Materiales Probatorios (EMP) y Elementos Físicos (EF) asociado a la noticia criminal como: celulares, licencias de conducción, discos compactos, armas de fuego, pólizas de seguro, sustancias psicoactivas entre otros: 96 
-Reconocimientos: Reconocimiento en fila: 08
</t>
    </r>
    <r>
      <rPr>
        <b/>
        <sz val="11"/>
        <color theme="1"/>
        <rFont val="Times New Roman"/>
        <family val="1"/>
      </rPr>
      <t>30/09/2024</t>
    </r>
    <r>
      <rPr>
        <sz val="11"/>
        <color theme="1"/>
        <rFont val="Times New Roman"/>
        <family val="1"/>
      </rPr>
      <t xml:space="preserve"> Para el Tercer trimestre se realizaron las siguientes acciones:
- Intervenciones en Procesos Penales: 30
- Audiencias ante los Juzgados Penales: 11
- Consejo de Disciplina: Intervenir y Asesorar en los Establecimientos Carcelarios LA PAZ  y Yarumito: 2145
- Destrucción: Elementos Materiales Probatorios (EMP) y Elementos Físicos (EF) asociado a la noticia criminal como: celulares, licencias de conducción, discos compactos, armas de fuego, pólizas de seguro, sustancias psicoactivas entre otros: 454
-Reconocimientos: Reconocimiento en fila: 01
</t>
    </r>
  </si>
  <si>
    <r>
      <rPr>
        <b/>
        <sz val="11"/>
        <color theme="1"/>
        <rFont val="Times New Roman"/>
        <family val="1"/>
      </rPr>
      <t xml:space="preserve">30/03/2024 </t>
    </r>
    <r>
      <rPr>
        <sz val="11"/>
        <color theme="1"/>
        <rFont val="Times New Roman"/>
        <family val="1"/>
      </rPr>
      <t xml:space="preserve">Durante el presente trimestre, no se llevó a cabo el diagnóstico de la sede electrónica conforme a Diseño, actividad programada para ser realizada en el mes de noviembre.
</t>
    </r>
    <r>
      <rPr>
        <b/>
        <sz val="11"/>
        <color theme="1"/>
        <rFont val="Times New Roman"/>
        <family val="1"/>
      </rPr>
      <t xml:space="preserve">30/06/2024 </t>
    </r>
    <r>
      <rPr>
        <sz val="11"/>
        <color theme="1"/>
        <rFont val="Times New Roman"/>
        <family val="1"/>
      </rPr>
      <t xml:space="preserve">Durante el presente trimestre, no se llevó a cabo el diagnóstico de la sede electrónica conforme a Diseño, actividad programada para ser realizada en el mes de noviembre.
</t>
    </r>
    <r>
      <rPr>
        <b/>
        <sz val="11"/>
        <color theme="1"/>
        <rFont val="Times New Roman"/>
        <family val="1"/>
      </rPr>
      <t xml:space="preserve">30/09/2024 </t>
    </r>
    <r>
      <rPr>
        <sz val="11"/>
        <color theme="1"/>
        <rFont val="Times New Roman"/>
        <family val="1"/>
      </rPr>
      <t xml:space="preserve">Durante el presente trimestre, no se llevó a cabo el diagnóstico de la sede electrónica conforme a Diseño, actividad programada para ser realizada en el mes de noviembre.
</t>
    </r>
    <r>
      <rPr>
        <b/>
        <sz val="11"/>
        <color theme="1"/>
        <rFont val="Times New Roman"/>
        <family val="1"/>
      </rPr>
      <t xml:space="preserve">30/12/2024 </t>
    </r>
    <r>
      <rPr>
        <sz val="11"/>
        <color theme="1"/>
        <rFont val="Times New Roman"/>
        <family val="1"/>
      </rPr>
      <t>Durante el cuarto trimestre se realizo la solicitud ante el ministerio de las TIC, conforme a la calificación de la Sede electrónica en cuanto al Diagnostico de Diseño, sin embargo esta calificación no fue obtenida en el presente periodo por parte de la entidad, la cual estamos en proceso de que nos haga llegar mencionada calificación.</t>
    </r>
  </si>
  <si>
    <r>
      <rPr>
        <b/>
        <sz val="11"/>
        <color theme="1"/>
        <rFont val="Times New Roman"/>
        <family val="1"/>
      </rPr>
      <t>30/03/2024</t>
    </r>
    <r>
      <rPr>
        <sz val="11"/>
        <color theme="1"/>
        <rFont val="Times New Roman"/>
        <family val="1"/>
      </rPr>
      <t xml:space="preserve"> Durante el presente trimestre, no se llevó a cabo el diagnóstico de la sede electrónica conforme a Diseño, actividad programada para ser realizada en el mes de noviembre</t>
    </r>
    <r>
      <rPr>
        <b/>
        <sz val="11"/>
        <color theme="1"/>
        <rFont val="Times New Roman"/>
        <family val="1"/>
      </rPr>
      <t xml:space="preserve">.
30/06/2024 </t>
    </r>
    <r>
      <rPr>
        <sz val="11"/>
        <color theme="1"/>
        <rFont val="Times New Roman"/>
        <family val="1"/>
      </rPr>
      <t>Durante el presente trimestre, no se llevó a cabo el diagnóstico de la sede electrónica conforme a Diseño, actividad programada para ser realizada en el mes de noviembre.</t>
    </r>
    <r>
      <rPr>
        <b/>
        <sz val="11"/>
        <color theme="1"/>
        <rFont val="Times New Roman"/>
        <family val="1"/>
      </rPr>
      <t xml:space="preserve">
30/09/2024 </t>
    </r>
    <r>
      <rPr>
        <sz val="11"/>
        <color theme="1"/>
        <rFont val="Times New Roman"/>
        <family val="1"/>
      </rPr>
      <t xml:space="preserve">Durante el presente trimestre, no se llevó a cabo el diagnóstico de la sede electrónica conforme a Diseño, actividad programada para ser realizada en el mes de noviembre.
</t>
    </r>
    <r>
      <rPr>
        <b/>
        <sz val="11"/>
        <color theme="1"/>
        <rFont val="Times New Roman"/>
        <family val="1"/>
      </rPr>
      <t>30/12/2024</t>
    </r>
    <r>
      <rPr>
        <sz val="11"/>
        <color theme="1"/>
        <rFont val="Times New Roman"/>
        <family val="1"/>
      </rPr>
      <t xml:space="preserve"> Durante el cuarto trimestre se realizo la solicitud ante el ministerio de las TIC, conforme a la calificación de la Sede electrónica en cuanto al Diagnostico  Funcional, sin embargo esta calificación no fue obtenida en el presente periodo por parte de la entidad, la cual estamos en proceso de que nos haga llegar mencionada calificación.</t>
    </r>
  </si>
  <si>
    <r>
      <rPr>
        <b/>
        <sz val="11"/>
        <color theme="1"/>
        <rFont val="Times New Roman"/>
        <family val="1"/>
      </rPr>
      <t xml:space="preserve">30/03/2024 </t>
    </r>
    <r>
      <rPr>
        <sz val="11"/>
        <color theme="1"/>
        <rFont val="Times New Roman"/>
        <family val="1"/>
      </rPr>
      <t>Durante el presente trimestre, no se llevó a cabo el diagnóstico de la sede electrónica conforme a Diseño, actividad programada para ser realizada en el mes de noviembre.</t>
    </r>
    <r>
      <rPr>
        <b/>
        <sz val="11"/>
        <color theme="1"/>
        <rFont val="Times New Roman"/>
        <family val="1"/>
      </rPr>
      <t xml:space="preserve">
30/06/2024 </t>
    </r>
    <r>
      <rPr>
        <sz val="11"/>
        <color theme="1"/>
        <rFont val="Times New Roman"/>
        <family val="1"/>
      </rPr>
      <t>Durante el presente trimestre, no se llevó a cabo el diagnóstico de la sede electrónica conforme a Diseño, actividad programada para ser realizada en el mes de noviembre.</t>
    </r>
    <r>
      <rPr>
        <b/>
        <sz val="11"/>
        <color theme="1"/>
        <rFont val="Times New Roman"/>
        <family val="1"/>
      </rPr>
      <t xml:space="preserve">
30/09/2024 </t>
    </r>
    <r>
      <rPr>
        <sz val="11"/>
        <color theme="1"/>
        <rFont val="Times New Roman"/>
        <family val="1"/>
      </rPr>
      <t xml:space="preserve">Durante el presente trimestre, no se llevó a cabo el diagnóstico de la sede electrónica conforme a Diseño, actividad programada para ser realizada en el mes de noviembre.
</t>
    </r>
    <r>
      <rPr>
        <b/>
        <sz val="11"/>
        <color theme="1"/>
        <rFont val="Times New Roman"/>
        <family val="1"/>
      </rPr>
      <t>30/12/2024</t>
    </r>
    <r>
      <rPr>
        <sz val="11"/>
        <color theme="1"/>
        <rFont val="Times New Roman"/>
        <family val="1"/>
      </rPr>
      <t xml:space="preserve"> Durante el cuarto trimestre se realizo la solicitud ante el ministerio de las TIC, conforme a la calificación de la Sede electrónica en cuanto al Diagnostico de Seguridad, sin embargo esta calificación no fue obtenida en el presente periodo por parte de la entidad, la cual estamos en proceso de que nos haga llegar mencionada calificación.</t>
    </r>
  </si>
  <si>
    <r>
      <rPr>
        <b/>
        <sz val="11"/>
        <color theme="1"/>
        <rFont val="Times New Roman"/>
        <family val="1"/>
      </rPr>
      <t xml:space="preserve">30/03/2024 </t>
    </r>
    <r>
      <rPr>
        <sz val="11"/>
        <color theme="1"/>
        <rFont val="Times New Roman"/>
        <family val="1"/>
      </rPr>
      <t>Durante el presente trimestre, no se llevó a cabo el diagnóstico de la sede electrónica conforme a Diseño, actividad programada para ser realizada en el mes de noviembre.</t>
    </r>
    <r>
      <rPr>
        <b/>
        <sz val="11"/>
        <color theme="1"/>
        <rFont val="Times New Roman"/>
        <family val="1"/>
      </rPr>
      <t xml:space="preserve">
30/06/2024 </t>
    </r>
    <r>
      <rPr>
        <sz val="11"/>
        <color theme="1"/>
        <rFont val="Times New Roman"/>
        <family val="1"/>
      </rPr>
      <t>Durante el presente trimestre, no se llevó a cabo el diagnóstico de la sede electrónica conforme a Diseño, actividad programada para ser realizada en el mes de noviembre.</t>
    </r>
    <r>
      <rPr>
        <b/>
        <sz val="11"/>
        <color theme="1"/>
        <rFont val="Times New Roman"/>
        <family val="1"/>
      </rPr>
      <t xml:space="preserve">
30/09/2024 </t>
    </r>
    <r>
      <rPr>
        <sz val="11"/>
        <color theme="1"/>
        <rFont val="Times New Roman"/>
        <family val="1"/>
      </rPr>
      <t xml:space="preserve">Durante el presente trimestre, no se llevó a cabo el diagnóstico de la sede electrónica conforme a Diseño, actividad programada para ser realizada en el mes de noviembre.
</t>
    </r>
    <r>
      <rPr>
        <b/>
        <sz val="11"/>
        <color theme="1"/>
        <rFont val="Times New Roman"/>
        <family val="1"/>
      </rPr>
      <t>30/12/2024</t>
    </r>
    <r>
      <rPr>
        <sz val="11"/>
        <color theme="1"/>
        <rFont val="Times New Roman"/>
        <family val="1"/>
      </rPr>
      <t xml:space="preserve"> Durante el cuarto trimestre se realizo la solicitud ante el ministerio de las TIC, conforme a la calificación de la Sede electrónica en cuanto al Diagnostico de Accesibilidad, sin embargo esta calificación no fue obtenida en el presente periodo por parte de la entidad, la cual estamos en proceso de que nos haga llegar mencionada calificación.</t>
    </r>
  </si>
  <si>
    <r>
      <rPr>
        <b/>
        <sz val="11"/>
        <color theme="1"/>
        <rFont val="Times New Roman"/>
        <family val="1"/>
      </rPr>
      <t xml:space="preserve">30/03/2024 </t>
    </r>
    <r>
      <rPr>
        <sz val="11"/>
        <color theme="1"/>
        <rFont val="Times New Roman"/>
        <family val="1"/>
      </rPr>
      <t xml:space="preserve">La sede electrónica ha presentado 128 actualizaciones durante el primer trimestre de 2024, en este proceso se ha venido realizando una verificación detallada de cada actualización y cargue en la sede electrónica, con el fin de dar cumplimiento a la Ley 1712 de 2014 y la resolución 1519 del 2020.
</t>
    </r>
    <r>
      <rPr>
        <b/>
        <sz val="11"/>
        <color theme="1"/>
        <rFont val="Times New Roman"/>
        <family val="1"/>
      </rPr>
      <t xml:space="preserve">30/06/2024 </t>
    </r>
    <r>
      <rPr>
        <sz val="11"/>
        <color theme="1"/>
        <rFont val="Times New Roman"/>
        <family val="1"/>
      </rPr>
      <t xml:space="preserve">La sede electrónica ha presentado  118 actualizaciones durante el segundo trimestre de 2024, en este proceso se ha venido realizando una verificación detallada de cada actualización y cargue en la sede electrónica, con el fin de dar cumplimiento a la Ley 1712 de 2014 y la resolución 1519 del 2020. 
</t>
    </r>
    <r>
      <rPr>
        <b/>
        <sz val="11"/>
        <color theme="1"/>
        <rFont val="Times New Roman"/>
        <family val="1"/>
      </rPr>
      <t>30/09/2024</t>
    </r>
    <r>
      <rPr>
        <sz val="11"/>
        <color theme="1"/>
        <rFont val="Times New Roman"/>
        <family val="1"/>
      </rPr>
      <t xml:space="preserve"> La sede electrónica ha presentado  143 actualizaciones durante el segundo trimestre de 2024, en este proceso se ha venido realizando una verificación detallada de cada actualización y cargue en la sede electrónica, con el fin de dar cumplimiento a la Ley 1712 de 2014 y la resolución 1519 del 2020.
</t>
    </r>
    <r>
      <rPr>
        <b/>
        <sz val="11"/>
        <color theme="1"/>
        <rFont val="Times New Roman"/>
        <family val="1"/>
      </rPr>
      <t xml:space="preserve">30/12/2024 </t>
    </r>
    <r>
      <rPr>
        <sz val="11"/>
        <color theme="1"/>
        <rFont val="Times New Roman"/>
        <family val="1"/>
      </rPr>
      <t xml:space="preserve">La sede electrónica ha presentado 89 actualizaciones durante el Cuarto trimestre de 2024, en este proceso se ha venido realizando una verificación detallada de cada actualización y cargue en la sede electrónica, con el fin de dar cumplimiento a la Ley 1712 de 2014 y la resolución 1519 del 2020, además de cumplir con los indicadores de gestión y no materialización de los riesgos. </t>
    </r>
  </si>
  <si>
    <r>
      <rPr>
        <b/>
        <sz val="11"/>
        <color theme="1"/>
        <rFont val="Times New Roman"/>
        <family val="1"/>
      </rPr>
      <t xml:space="preserve">30/03/2024 </t>
    </r>
    <r>
      <rPr>
        <sz val="11"/>
        <color theme="1"/>
        <rFont val="Times New Roman"/>
        <family val="1"/>
      </rPr>
      <t xml:space="preserve">La actividad correspondiente a la implementación de la nueva imagen institucional está actualmente en proceso de definición. Hasta el momento, no se ha establecido una fecha concreta durante el presente trimestre para llevar a cabo esta actividad. La responsabilidad de determinar el trimestre específico para su cumplimiento recae en el despacho.
</t>
    </r>
    <r>
      <rPr>
        <b/>
        <sz val="11"/>
        <color theme="1"/>
        <rFont val="Times New Roman"/>
        <family val="1"/>
      </rPr>
      <t xml:space="preserve">30/06/2024 </t>
    </r>
    <r>
      <rPr>
        <sz val="11"/>
        <color theme="1"/>
        <rFont val="Times New Roman"/>
        <family val="1"/>
      </rPr>
      <t xml:space="preserve">Para el segundo trimestre del presente periodo, se realizo la presentación al comite de gestión y desempeño el Manual de Identidad Visual, en donde fue aprobada la nueva imagen Institucional de la entidad, evidencia de ello quedo consignada en el Acta N°121.
</t>
    </r>
    <r>
      <rPr>
        <b/>
        <sz val="11"/>
        <color theme="1"/>
        <rFont val="Times New Roman"/>
        <family val="1"/>
      </rPr>
      <t xml:space="preserve">30/09/2024 </t>
    </r>
    <r>
      <rPr>
        <sz val="11"/>
        <color theme="1"/>
        <rFont val="Times New Roman"/>
        <family val="1"/>
      </rPr>
      <t xml:space="preserve">Mediante Acta No. 170 del 5 de julio de 2024, se acordó en reunión con el Comité de Gestión y Desempeño que la nueva imagen institucional, dentro del Sistema de Gestión de la Calidad, será implementada a partir del 1 de septiembre de 2024. Esta decisión busca alinear la identidad visual de la entidad con los estándares actuales de calidad y comunicación estratégica.
</t>
    </r>
    <r>
      <rPr>
        <b/>
        <sz val="11"/>
        <color theme="1"/>
        <rFont val="Times New Roman"/>
        <family val="1"/>
      </rPr>
      <t xml:space="preserve">30/12/2024 </t>
    </r>
    <r>
      <rPr>
        <sz val="11"/>
        <color theme="1"/>
        <rFont val="Times New Roman"/>
        <family val="1"/>
      </rPr>
      <t>Actividad cumplida en el segundo trimestre de la presente vigencia, sin embargo en la entidad se mantiene la promoción de la imagen institucional en sus actividades diarias.</t>
    </r>
  </si>
  <si>
    <r>
      <rPr>
        <b/>
        <sz val="11"/>
        <color theme="1"/>
        <rFont val="Times New Roman"/>
        <family val="1"/>
      </rPr>
      <t xml:space="preserve">30/03/2024 </t>
    </r>
    <r>
      <rPr>
        <sz val="11"/>
        <color theme="1"/>
        <rFont val="Times New Roman"/>
        <family val="1"/>
      </rPr>
      <t xml:space="preserve">Actividad con proyección al mes de Noviembre, en la presente vigencia se dará la auditoria de certificación por parte del ICONTEC.
</t>
    </r>
    <r>
      <rPr>
        <b/>
        <sz val="11"/>
        <color theme="1"/>
        <rFont val="Times New Roman"/>
        <family val="1"/>
      </rPr>
      <t xml:space="preserve">30/06/2024 </t>
    </r>
    <r>
      <rPr>
        <sz val="11"/>
        <color theme="1"/>
        <rFont val="Times New Roman"/>
        <family val="1"/>
      </rPr>
      <t xml:space="preserve">Actividad con proyección al mes de Noviembre, en la presente vigencia se dará la auditoria de certificación por parte del ICONTEC.
</t>
    </r>
    <r>
      <rPr>
        <b/>
        <sz val="11"/>
        <color theme="1"/>
        <rFont val="Times New Roman"/>
        <family val="1"/>
      </rPr>
      <t xml:space="preserve">30/09/2024 </t>
    </r>
    <r>
      <rPr>
        <sz val="11"/>
        <color theme="1"/>
        <rFont val="Times New Roman"/>
        <family val="1"/>
      </rPr>
      <t xml:space="preserve">Del 2 al 4 de septiembre de 2024, la Personería de Itagüí recibió la auditoría por parte de ICONTEC, conforme al Sistema de Gestión de la Calidad. Durante este proceso, se evaluaron los procedimientos y estándares implementados, y como resultado, la entidad obtuvo la certificación en la norma ISO 9001, lo cual fue aprobado con gran satisfacción, destacando el compromiso con la calidad y la mejora continua de sus servicios.
</t>
    </r>
    <r>
      <rPr>
        <b/>
        <sz val="11"/>
        <color theme="1"/>
        <rFont val="Times New Roman"/>
        <family val="1"/>
      </rPr>
      <t xml:space="preserve">30/12/2024 </t>
    </r>
    <r>
      <rPr>
        <sz val="11"/>
        <color theme="1"/>
        <rFont val="Times New Roman"/>
        <family val="1"/>
      </rPr>
      <t>En el mes de Septiembre el ICONTEC realizo la visita a la entidad, donde adquirimos la certificación por parte de este ente certificador.</t>
    </r>
  </si>
  <si>
    <r>
      <rPr>
        <b/>
        <sz val="11"/>
        <color theme="1"/>
        <rFont val="Times New Roman"/>
        <family val="1"/>
      </rPr>
      <t xml:space="preserve">30/03/2024 </t>
    </r>
    <r>
      <rPr>
        <sz val="11"/>
        <color theme="1"/>
        <rFont val="Times New Roman"/>
        <family val="1"/>
      </rPr>
      <t xml:space="preserve">En el primer trimestre del año 2024 se realizaron 277 publicaciones, distribuidas de la siguiente manera:
WhatsApp: 13 Publicaciones
Instagram: 52 publicaciones
Facebook:  55 publicaciones 
Twitter:  26 publicaciones
Sede Electrónica: 3 Noticias y 128 actualizaciones 
</t>
    </r>
    <r>
      <rPr>
        <b/>
        <sz val="11"/>
        <color theme="1"/>
        <rFont val="Times New Roman"/>
        <family val="1"/>
      </rPr>
      <t xml:space="preserve">30/06/2024 </t>
    </r>
    <r>
      <rPr>
        <sz val="11"/>
        <color theme="1"/>
        <rFont val="Times New Roman"/>
        <family val="1"/>
      </rPr>
      <t xml:space="preserve">En el Segundo trimestre del año 2024 se realizaron 562 publicaciones, distribuidas de la siguiente manera:
WhatsApp: 30 Publicaciones
Instagram: 172 publicaciones
Facebook:  183 publicaciones 
Twitter: 170 publicaciones
Fondo Pantalla: 7 Públicaciones
Adicional en la Sede Electrónica: 1 18 actualizaciones 
</t>
    </r>
    <r>
      <rPr>
        <b/>
        <sz val="11"/>
        <color theme="1"/>
        <rFont val="Times New Roman"/>
        <family val="1"/>
      </rPr>
      <t xml:space="preserve">30/09/2024 </t>
    </r>
    <r>
      <rPr>
        <sz val="11"/>
        <color theme="1"/>
        <rFont val="Times New Roman"/>
        <family val="1"/>
      </rPr>
      <t xml:space="preserve">En el Tercer trimestre del año 2024 se realizaron 421 publicaciones, distribuidas de la siguiente manera:
WhatsApp: 39 Publicaciones
Instagram: 130 publicaciones
Facebook:  127 publicaciones 
Twitter: 120 publicaciones
Fondo Pantalla: 5 Públicaciones
Adicional en la Sede Electrónica: 1 43 actualizaciones 
</t>
    </r>
    <r>
      <rPr>
        <b/>
        <sz val="11"/>
        <color theme="1"/>
        <rFont val="Times New Roman"/>
        <family val="1"/>
      </rPr>
      <t xml:space="preserve">30/12/2024 </t>
    </r>
    <r>
      <rPr>
        <sz val="11"/>
        <color theme="1"/>
        <rFont val="Times New Roman"/>
        <family val="1"/>
      </rPr>
      <t xml:space="preserve">En el Cuarto  trimestre del año 2024  se realizaron  pubicaciones, distribuidas de la siguiente manera:
Whatsapp: 51 Publicaciones
Instagram: 157 publicaciones
Facebook:  172 publicaciones 
X:  166 publicaciones
Sede Electrónica: 89 Actualizaciones </t>
    </r>
  </si>
  <si>
    <r>
      <rPr>
        <b/>
        <sz val="11"/>
        <color theme="1"/>
        <rFont val="Times New Roman"/>
        <family val="1"/>
      </rPr>
      <t xml:space="preserve">30/03/2024 </t>
    </r>
    <r>
      <rPr>
        <sz val="11"/>
        <color theme="1"/>
        <rFont val="Times New Roman"/>
        <family val="1"/>
      </rPr>
      <t xml:space="preserve">Para el presente Trimestre en las redes sociales se obtuvo el siguiente seguimiento:
Facebook: Alcance 14.500 personas; Visitas 5.348, Seguidores nuevos 79.
Instagram: Alcance 2.849 personas; Visitas 1.708, Me gustas y seguidores 116.
X (Twitter): Tweets: 87Seguidores: 2424 Nuevos Seguidores 2.
</t>
    </r>
    <r>
      <rPr>
        <b/>
        <sz val="11"/>
        <color theme="1"/>
        <rFont val="Times New Roman"/>
        <family val="1"/>
      </rPr>
      <t xml:space="preserve">30/06/2024  </t>
    </r>
    <r>
      <rPr>
        <sz val="11"/>
        <color theme="1"/>
        <rFont val="Times New Roman"/>
        <family val="1"/>
      </rPr>
      <t xml:space="preserve">Para el segundo Trimestre en las redes sociales se obtuvo el siguiente seguimiento:
Facebook: Alcance 31.100 personas; Visitas 10.100, Seguidores nuevos 108.
Instagram: Alcance 8.700 personas; Visitas 4094, Me gustas y seguidores 182.
X (Twitter): Tweets: 170 Seguidores: 2431 Nuevos Seguidores 7.
</t>
    </r>
    <r>
      <rPr>
        <b/>
        <sz val="11"/>
        <color theme="1"/>
        <rFont val="Times New Roman"/>
        <family val="1"/>
      </rPr>
      <t>30/09/2024</t>
    </r>
    <r>
      <rPr>
        <sz val="11"/>
        <color theme="1"/>
        <rFont val="Times New Roman"/>
        <family val="1"/>
      </rPr>
      <t xml:space="preserve">  Para el tercer Trimestre en las redes sociales se obtuvo el siguiente seguimiento:
Facebook: Alcance 22.700 personas; Visitas 4.300, Seguidores nuevos 56.
Instagram: Alcance6.700 personas; Visitas 978, Me gustas y seguidores 75.
X (Twitter): Tweets: 120 Seguidores: 2441 Nuevos Seguidores 11.
</t>
    </r>
    <r>
      <rPr>
        <b/>
        <sz val="11"/>
        <color theme="1"/>
        <rFont val="Times New Roman"/>
        <family val="1"/>
      </rPr>
      <t xml:space="preserve">30/12/2024 </t>
    </r>
    <r>
      <rPr>
        <sz val="11"/>
        <color theme="1"/>
        <rFont val="Times New Roman"/>
        <family val="1"/>
      </rPr>
      <t>Para el cuarto Trimestre en las redes sociales se obtuvo el siguiente seguimiento:
Facebook: Alcance 15.100 personas; Visitas 2.980, Seguidores nuevos 52.
Instagram: Alcance 5.500 personas; Visitas 926, Me gustas y seguidores 59.
X (Twitter): Tweets: 166 Seguidores: 2429 Nuevos Seguidores 0.</t>
    </r>
  </si>
  <si>
    <r>
      <rPr>
        <b/>
        <sz val="11"/>
        <color theme="1"/>
        <rFont val="Times New Roman"/>
        <family val="1"/>
      </rPr>
      <t xml:space="preserve">30/03/2024 </t>
    </r>
    <r>
      <rPr>
        <sz val="11"/>
        <color theme="1"/>
        <rFont val="Times New Roman"/>
        <family val="1"/>
      </rPr>
      <t xml:space="preserve">Para el presente Trimestre se realizaron las siguientes solicitudes por parte de Gobierno Digital:
* 8/3/2024 Plan Anual de Auditorias 
* 8/03/2024 Actualización de la imágenes personal de la Personería Municipal
*14/03/2024 Estado de Licenciamiento de Software Y derechos de autor.
19/03/2024 Agendamiento de Citas de Mes de Abril.
</t>
    </r>
    <r>
      <rPr>
        <b/>
        <sz val="11"/>
        <color theme="1"/>
        <rFont val="Times New Roman"/>
        <family val="1"/>
      </rPr>
      <t>30/09/2024</t>
    </r>
    <r>
      <rPr>
        <sz val="11"/>
        <color theme="1"/>
        <rFont val="Times New Roman"/>
        <family val="1"/>
      </rPr>
      <t xml:space="preserve"> Para el Tercer Trimestre se realizaron las siguientes solicitudes por parte de Gobierno Digital:
*02/07/2024 Sistema de Gestión de Seguridad y Salud en el Trabajo.
10/07/2024 Estructura Organizacional.
12/07/2024 Actualización Planes de Acción.
16/07/2024 Ejecución Presupuesta 2022- 2023-2024
16/07/2024 Manual de Atención al Usuario
17/07/2024 Caracterización de usuarios Segundo trimestre 2024.
31/07/2024 Calificación de Desempeño Funcionarios de Carrera.
31/08/2024 Convocatoria Antioquia 3
26/09/2024 Actuaciones realizadas 2020 a 2024.
</t>
    </r>
    <r>
      <rPr>
        <b/>
        <sz val="11"/>
        <color theme="1"/>
        <rFont val="Times New Roman"/>
        <family val="1"/>
      </rPr>
      <t xml:space="preserve">30/12/2024  </t>
    </r>
    <r>
      <rPr>
        <sz val="11"/>
        <color theme="1"/>
        <rFont val="Times New Roman"/>
        <family val="1"/>
      </rPr>
      <t>Para el Cuarto Trimestre se realizaron las siguientes solicitudes por parte de Gobierno Digital:</t>
    </r>
    <r>
      <rPr>
        <b/>
        <sz val="11"/>
        <color theme="1"/>
        <rFont val="Times New Roman"/>
        <family val="1"/>
      </rPr>
      <t xml:space="preserve">
</t>
    </r>
    <r>
      <rPr>
        <sz val="11"/>
        <color theme="1"/>
        <rFont val="Times New Roman"/>
        <family val="1"/>
      </rPr>
      <t xml:space="preserve">21/10/2024 Tercer informe trimestral de caracterización de usuarios.
30/10/2024 Avances planes de acción 3er trimestre.
23/12/2024 Informe rendición de cuentas consolidado 2024.
</t>
    </r>
  </si>
  <si>
    <r>
      <rPr>
        <b/>
        <sz val="11"/>
        <color theme="1"/>
        <rFont val="Times New Roman"/>
        <family val="1"/>
      </rPr>
      <t xml:space="preserve">30/03/2024 </t>
    </r>
    <r>
      <rPr>
        <sz val="11"/>
        <color theme="1"/>
        <rFont val="Times New Roman"/>
        <family val="1"/>
      </rPr>
      <t xml:space="preserve">En el acta N° 13 de diciembre del año 2023, "Rendición de Cuentas SST" se llevo a cabo la socialización del plan de trabajo del Sistema de Salud y Seguridad en el trabajo el cual será ejecutado durante la vigencia.
Adicional se están realizando semanalmente las secciones de pausas activas, en la cuales participan todos los servidores públicos y personal de apoyo.
</t>
    </r>
    <r>
      <rPr>
        <b/>
        <sz val="11"/>
        <color theme="1"/>
        <rFont val="Times New Roman"/>
        <family val="1"/>
      </rPr>
      <t xml:space="preserve">30/06/2024 </t>
    </r>
    <r>
      <rPr>
        <sz val="11"/>
        <color theme="1"/>
        <rFont val="Times New Roman"/>
        <family val="1"/>
      </rPr>
      <t xml:space="preserve">En el segundo trimestre se inició la implementación del programa de riesgo osteomuscular, se planificó la semana de la salud, se actualizó y socializó el programa de riesgo público, se inició con la intervención del riesgo psicosocial, se realizaron verificaciones del método rosa, solicitud de valoración a la ARL de algunos puestos de trabajo y solicitud de valoración del riesgo de los delegados. 
</t>
    </r>
    <r>
      <rPr>
        <b/>
        <sz val="11"/>
        <color theme="1"/>
        <rFont val="Times New Roman"/>
        <family val="1"/>
      </rPr>
      <t xml:space="preserve">30/09/2024 </t>
    </r>
    <r>
      <rPr>
        <sz val="11"/>
        <color theme="1"/>
        <rFont val="Times New Roman"/>
        <family val="1"/>
      </rPr>
      <t xml:space="preserve">Para el tercer trimestre se sigue desarrollando actividades de implementación en SGSS:
Actualización de la matriz de peligros y riesgos de la entidad.
	Se realiza las gestiones pertinentes ante la ARL para adoptar el plan de trabajo en casa, específicamente para una funcionaria de la entidad y encontrando que las condiciones del puesto de trabajo están acordes.
	Reuniones periódicas y extraordinarias con el COPASST, con el propósito de hacer seguimiento al plan de trabajo.
	Se proyecta el programa de vigilancia epidemiológica osteomuscular con base a los requerimientos normativos y las necesidades de la entidad.
	Se realiza la inspección de seguridad de los puestos de trabajo de la Personería tanto en su sede principal como en casa de justicia.
	Se realiza actualización del perfil socio demográfico de todos los funcionarios y personal de apoyo de la personería con el propósito de dar cumplimiento normativo e identificar factores para la implementación de programas y actividades que apunten a la prevención de los riesgos laborales y a la promoción de la salud.
	En cuanto al seguimiento mensual de la accidentalidad laboral durante este trimestre no se presenta ningún evento.
	Realización de capacitación de primeros auxilios psicológicos con apoyo de la ARL.
	Se realiza actividad lúdica con el propósito de dar un enfoque al orden y aseo en los lugares de trabajo como prevención de accidentes de trabajo y de ambientes laborales que puedan generar cansancio visual y saturación.
	Se actualiza el programa de estilos de vida saludable con forme a las necesidades de la entidad y apuntando a la promoción y prevención de la salud.
Adicional a esto durante la semana del 26 al 30 de agosto se lleva a cabo el desarrollo de la semana de la salud, llevando a cabo las siguientes actividades:
	Taller de destrezas motrices con apoyo de la ARL SURA
	Taller de salud mental con apoyo de la Psicóloga de la ARL SURA
	Charla sobre la prevención del cáncer mama y próstata con apoyo de la Secretaria de Salud de la Alcaldía.
	Clase de yoga con apoyo de la Caja de Compensación Familiar.
	Taller de respiración consciente y relajación con aparatología.
</t>
    </r>
    <r>
      <rPr>
        <b/>
        <sz val="11"/>
        <color theme="1"/>
        <rFont val="Times New Roman"/>
        <family val="1"/>
      </rPr>
      <t xml:space="preserve">30/12/2024 </t>
    </r>
    <r>
      <rPr>
        <sz val="11"/>
        <color theme="1"/>
        <rFont val="Times New Roman"/>
        <family val="1"/>
      </rPr>
      <t>Para el tercer trimestre se sigue desarrollando actividades de implementación en SGSS:
	La Entidad participa en el simulacro nacional de evacuación el 02 de octubre de 2024 con 28 participantes, obteniendo una calificación de 4,5 lo que significa que el desempeño fue alto, se evidencia cumplimiento de los objetivos, la ejecución del simulacro es concordante con la planeación, las personas involucradas en la emergencia simulada respondieron a la alerta, no se produjeron lesiones ni daño a la propiedad, los grupos de apoyo cumplieron con su rol.
	Durante el cuatro trimestre se tiene un porcentaje de ausentismo del 9.9%, esto debido a enfermedades comunes en los servidores públicos como el resfriado.
	Se realizaron inspecciones de los puestos de trabajo con apoyo del COPASST, en las cuales se llevaron a cabo 5 evaluaciones de método rosa para servidores públicos con características y necesidades especiales.
	Se lleva a cabo actividad interna dirigida a servidores públicos y personal de apoyo, entre la que se encuentra la capacitación en primeros auxilios.
	Periódicamente y en compañía del Instituto de Cultura y Deporte de la Alcaldía de Itagüí, se realizan las secciones de pausas activas en las cuales participan los servidores públicos y personal de apoyo de la entidad.</t>
    </r>
  </si>
  <si>
    <r>
      <rPr>
        <b/>
        <sz val="11"/>
        <color theme="1"/>
        <rFont val="Times New Roman"/>
        <family val="1"/>
      </rPr>
      <t xml:space="preserve">30/03/2024 </t>
    </r>
    <r>
      <rPr>
        <sz val="11"/>
        <color theme="1"/>
        <rFont val="Times New Roman"/>
        <family val="1"/>
      </rPr>
      <t xml:space="preserve">Durante el primer trimestre del año 2024, no se cuenta con avance del Plan, 
toda vez que al cierre de este informe no se tiene la suscripción del contrato 
de Bienestar. 
Ahora bien para el cumplimiento de la ejecución de este plan se llevara a cabo durante la vigencia del año 2024
</t>
    </r>
    <r>
      <rPr>
        <b/>
        <sz val="11"/>
        <color theme="1"/>
        <rFont val="Times New Roman"/>
        <family val="1"/>
      </rPr>
      <t xml:space="preserve">30/06/2024 </t>
    </r>
    <r>
      <rPr>
        <sz val="11"/>
        <color theme="1"/>
        <rFont val="Times New Roman"/>
        <family val="1"/>
      </rPr>
      <t xml:space="preserve">Durante el segundo Trimestre del año 2024, se cuenta con el avance del plan de capacitaciones,  Bienestar, Estímulos e Incentivos y pre-pensionados, en donde se desarrollaron las siguientes actividades:
- Reconocimiento día de la madre y padre.
- Reconocimiento del día del servidore Público.
- Día de Capacitación y Bienestar laboral.
- Tarde Ecológica.
</t>
    </r>
    <r>
      <rPr>
        <b/>
        <sz val="11"/>
        <color theme="1"/>
        <rFont val="Times New Roman"/>
        <family val="1"/>
      </rPr>
      <t xml:space="preserve">30/09/2024 </t>
    </r>
    <r>
      <rPr>
        <sz val="11"/>
        <color theme="1"/>
        <rFont val="Times New Roman"/>
        <family val="1"/>
      </rPr>
      <t xml:space="preserve">Durante el tercer trimestre se desarrollaron las siguientes actividades:
-Reconocimiento día del Servidor.
-Salida de Capacitación y Bienestar Laboral.
-Día de Sol y Baile.
-Celebración cumpleaños (julio, agosto y septiembre).
</t>
    </r>
    <r>
      <rPr>
        <b/>
        <sz val="11"/>
        <color theme="1"/>
        <rFont val="Times New Roman"/>
        <family val="1"/>
      </rPr>
      <t xml:space="preserve">30/12/2024 </t>
    </r>
    <r>
      <rPr>
        <sz val="11"/>
        <color theme="1"/>
        <rFont val="Times New Roman"/>
        <family val="1"/>
      </rPr>
      <t xml:space="preserve">En el cuarto trimestre del año 2024, se cuenta con avance del Plan cumpliéndose con las actividades de:
	Tardes de Bienestar laboral
	Celebración cumpleaños octubre a diciembre
	Celebración navideña
	Novenas navideñas
	Entrega de bonos navideños
	Entrega de Estímulos al mejor empleado de Carrera administrativa y libre nombramiento y remoción.
</t>
    </r>
  </si>
  <si>
    <r>
      <rPr>
        <b/>
        <sz val="11"/>
        <color theme="1"/>
        <rFont val="Times New Roman"/>
        <family val="1"/>
      </rPr>
      <t xml:space="preserve">30/03/2024 </t>
    </r>
    <r>
      <rPr>
        <sz val="11"/>
        <color theme="1"/>
        <rFont val="Times New Roman"/>
        <family val="1"/>
      </rPr>
      <t xml:space="preserve">Para el presente Trimestre se realizo la siguiente Contratación:
Contratación Directo: 23
Contratación Mínima Cuantía: 1
CDP Bienestar Laboral: 1
</t>
    </r>
    <r>
      <rPr>
        <b/>
        <sz val="11"/>
        <color theme="1"/>
        <rFont val="Times New Roman"/>
        <family val="1"/>
      </rPr>
      <t xml:space="preserve">30/06/2024 </t>
    </r>
    <r>
      <rPr>
        <sz val="11"/>
        <color theme="1"/>
        <rFont val="Times New Roman"/>
        <family val="1"/>
      </rPr>
      <t xml:space="preserve">Para el segundo Trimestre se realizo la siguiente Contratación:
Contratación Directo: 28
Contratación Mínima Cuantía: 3
Presupuesto afectado: 60,10%
</t>
    </r>
    <r>
      <rPr>
        <b/>
        <sz val="11"/>
        <color theme="1"/>
        <rFont val="Times New Roman"/>
        <family val="1"/>
      </rPr>
      <t xml:space="preserve">30/09/2024 </t>
    </r>
    <r>
      <rPr>
        <sz val="11"/>
        <color theme="1"/>
        <rFont val="Times New Roman"/>
        <family val="1"/>
      </rPr>
      <t xml:space="preserve">Para el tercer Trimestre se realizo la siguiente Contratación:
Contratación Directo: 31
Contratación Mínima Cuantía: 4
Presupuesto afectado:76,88%
</t>
    </r>
    <r>
      <rPr>
        <b/>
        <sz val="11"/>
        <color theme="1"/>
        <rFont val="Times New Roman"/>
        <family val="1"/>
      </rPr>
      <t xml:space="preserve">30/12/2024 </t>
    </r>
    <r>
      <rPr>
        <sz val="11"/>
        <color theme="1"/>
        <rFont val="Times New Roman"/>
        <family val="1"/>
      </rPr>
      <t xml:space="preserve">Para el Cuarto Trimestre se realizo la siguiente Contratación:
Contratación Directo: 30
Contratación Mínima Cuantía: 6
Presupuesto afectado:98,51%
</t>
    </r>
  </si>
  <si>
    <r>
      <rPr>
        <b/>
        <sz val="11"/>
        <color theme="1"/>
        <rFont val="Times New Roman"/>
        <family val="1"/>
      </rPr>
      <t xml:space="preserve">30/03/2024 </t>
    </r>
    <r>
      <rPr>
        <sz val="11"/>
        <color theme="1"/>
        <rFont val="Times New Roman"/>
        <family val="1"/>
      </rPr>
      <t xml:space="preserve">Para el Primer Trimestre se presentaron 2,662 atenciones, de las cuales 63,64% genero femenino,  36,25% genero masculino y 0,11% comunidad LQTBIQ+  (Ver más detalle en  informe anexo)
</t>
    </r>
    <r>
      <rPr>
        <b/>
        <sz val="11"/>
        <color theme="1"/>
        <rFont val="Times New Roman"/>
        <family val="1"/>
      </rPr>
      <t>30/06/2024</t>
    </r>
    <r>
      <rPr>
        <sz val="11"/>
        <color theme="1"/>
        <rFont val="Times New Roman"/>
        <family val="1"/>
      </rPr>
      <t xml:space="preserve"> Para el segundo Trimestre se presentaron 3,040 atenciones, de las cuales 63,49% genero femenino,  36,38% genero masculino y 0,13% comunidad LQTBIQ+ .
</t>
    </r>
    <r>
      <rPr>
        <b/>
        <sz val="11"/>
        <color theme="1"/>
        <rFont val="Times New Roman"/>
        <family val="1"/>
      </rPr>
      <t xml:space="preserve">30/09/2024 </t>
    </r>
    <r>
      <rPr>
        <sz val="11"/>
        <color theme="1"/>
        <rFont val="Times New Roman"/>
        <family val="1"/>
      </rPr>
      <t xml:space="preserve">Para el tercer Trimestre se presentaron 2925 atenciones, de las cuales 63,79% genero femenino,  36,21% genero masculino y 0,0% comunidad LQTBIQ+ 
</t>
    </r>
    <r>
      <rPr>
        <b/>
        <sz val="11"/>
        <color theme="1"/>
        <rFont val="Times New Roman"/>
        <family val="1"/>
      </rPr>
      <t xml:space="preserve">30/12/2024  </t>
    </r>
    <r>
      <rPr>
        <sz val="11"/>
        <color theme="1"/>
        <rFont val="Times New Roman"/>
        <family val="1"/>
      </rPr>
      <t>Para el cuarto Trimestre se presentaron 3.021 atenciones, de las cuales 65,54% genero femenino,  34,33% genero masculino y 0,13% comunidad LQTBIQ+</t>
    </r>
  </si>
  <si>
    <r>
      <rPr>
        <b/>
        <sz val="11"/>
        <color theme="1"/>
        <rFont val="Times New Roman"/>
        <family val="1"/>
      </rPr>
      <t>30/03/2024</t>
    </r>
    <r>
      <rPr>
        <sz val="11"/>
        <color theme="1"/>
        <rFont val="Times New Roman"/>
        <family val="1"/>
      </rPr>
      <t xml:space="preserve"> En el primer trimestre se prestó atención descentralizada en la Casa de Justicia los días martes y jueves. De igual manera se ha tenido habilitada la sede electrónica, el correo institucional y las redes sociales al alcance de la ciudadanía.
</t>
    </r>
    <r>
      <rPr>
        <b/>
        <sz val="11"/>
        <color theme="1"/>
        <rFont val="Times New Roman"/>
        <family val="1"/>
      </rPr>
      <t xml:space="preserve">30/06/2024 </t>
    </r>
    <r>
      <rPr>
        <sz val="11"/>
        <color theme="1"/>
        <rFont val="Times New Roman"/>
        <family val="1"/>
      </rPr>
      <t xml:space="preserve">En el segundo trimestre del 2024 se prestó atención descentralizada en la Casa de Justicia los días martes y jueves, atendiendo 19 personas y 8 atenciones en nuestros canales virtuales en sede electrónica.
</t>
    </r>
    <r>
      <rPr>
        <b/>
        <sz val="11"/>
        <color theme="1"/>
        <rFont val="Times New Roman"/>
        <family val="1"/>
      </rPr>
      <t xml:space="preserve">30/09/2024 </t>
    </r>
    <r>
      <rPr>
        <sz val="11"/>
        <color theme="1"/>
        <rFont val="Times New Roman"/>
        <family val="1"/>
      </rPr>
      <t xml:space="preserve">En el tercer trimestre del 2024 se prestó atención descentralizada en la Casa de Justicia los días martes y jueves, atendiendo 112 personas y 3 atenciones en nuestros canales virtuales en sede electrónica.
</t>
    </r>
    <r>
      <rPr>
        <b/>
        <sz val="11"/>
        <color theme="1"/>
        <rFont val="Times New Roman"/>
        <family val="1"/>
      </rPr>
      <t xml:space="preserve">30/12/2024 </t>
    </r>
    <r>
      <rPr>
        <sz val="11"/>
        <color theme="1"/>
        <rFont val="Times New Roman"/>
        <family val="1"/>
      </rPr>
      <t>En el cuarto trimestre del 2024 se prestó atención descentralizada en la Casa de Justicia los días martes y jueves, atendiendo 121 personas.</t>
    </r>
  </si>
  <si>
    <r>
      <rPr>
        <b/>
        <sz val="11"/>
        <color theme="1"/>
        <rFont val="Times New Roman"/>
        <family val="1"/>
      </rPr>
      <t xml:space="preserve">30/03/2024 </t>
    </r>
    <r>
      <rPr>
        <sz val="11"/>
        <color theme="1"/>
        <rFont val="Times New Roman"/>
        <family val="1"/>
      </rPr>
      <t xml:space="preserve">Una (1)  visita administrativa Lugar: Inspección de Policía Comuna Uno Fecha: 26 de febrero de 2024.
</t>
    </r>
    <r>
      <rPr>
        <b/>
        <sz val="11"/>
        <color theme="1"/>
        <rFont val="Times New Roman"/>
        <family val="1"/>
      </rPr>
      <t xml:space="preserve">30/06/2024 </t>
    </r>
    <r>
      <rPr>
        <sz val="11"/>
        <color theme="1"/>
        <rFont val="Times New Roman"/>
        <family val="1"/>
      </rPr>
      <t xml:space="preserve">Para el segundo trimestre se realizaron (2)  visita administrativa Lugar: Secretaría de Educación, 21 de mayo 2024.
Secretaría de Movilidad, 25 de junio 2024.
</t>
    </r>
    <r>
      <rPr>
        <b/>
        <sz val="11"/>
        <color theme="1"/>
        <rFont val="Times New Roman"/>
        <family val="1"/>
      </rPr>
      <t>30/09/2024</t>
    </r>
    <r>
      <rPr>
        <sz val="11"/>
        <color theme="1"/>
        <rFont val="Times New Roman"/>
        <family val="1"/>
      </rPr>
      <t xml:space="preserve"> No se realizaron visitas, actividad  reprogramada para el mes de octubre, debido que se presento un cammbio en la  Delegatura.
</t>
    </r>
    <r>
      <rPr>
        <b/>
        <sz val="11"/>
        <color theme="1"/>
        <rFont val="Times New Roman"/>
        <family val="1"/>
      </rPr>
      <t xml:space="preserve">30/12/2024 </t>
    </r>
    <r>
      <rPr>
        <sz val="11"/>
        <color theme="1"/>
        <rFont val="Times New Roman"/>
        <family val="1"/>
      </rPr>
      <t>En el 4° trimestre 2024 Se realizó Visita Administrativa a la Dirección 
Administrativa de Cobro Coactivo. Realizada el día 17 de diciembre de 2024</t>
    </r>
  </si>
  <si>
    <r>
      <rPr>
        <b/>
        <sz val="11"/>
        <color theme="1"/>
        <rFont val="Times New Roman"/>
        <family val="1"/>
      </rPr>
      <t>30/03/2024</t>
    </r>
    <r>
      <rPr>
        <sz val="11"/>
        <color theme="1"/>
        <rFont val="Times New Roman"/>
        <family val="1"/>
      </rPr>
      <t xml:space="preserve"> En el primer° trimestre/2024, se realizaron dos (2)  visitas de vigilancia a las instituciones educativas Juan N. Cadavid y Diego Echavarría Misas.
Registro Fotográfico: Carpeta Pública "Visita PAE -1° trimestre/2024 
</t>
    </r>
    <r>
      <rPr>
        <b/>
        <sz val="11"/>
        <color theme="1"/>
        <rFont val="Times New Roman"/>
        <family val="1"/>
      </rPr>
      <t xml:space="preserve">30/06/2024 </t>
    </r>
    <r>
      <rPr>
        <sz val="11"/>
        <color theme="1"/>
        <rFont val="Times New Roman"/>
        <family val="1"/>
      </rPr>
      <t xml:space="preserve">En el segundo trimestre de  2024, se realizaron cuatro (4)  visitas de vigilancia a las instituciones educativas:
1. Institución Educativa Antonio Jose de Sucre (2)
2.Avelino Saldarriaga 
3.Concejo Municipal
</t>
    </r>
    <r>
      <rPr>
        <b/>
        <sz val="11"/>
        <color theme="1"/>
        <rFont val="Times New Roman"/>
        <family val="1"/>
      </rPr>
      <t xml:space="preserve">30/09/2024 </t>
    </r>
    <r>
      <rPr>
        <sz val="11"/>
        <color theme="1"/>
        <rFont val="Times New Roman"/>
        <family val="1"/>
      </rPr>
      <t xml:space="preserve">En el tercer trimestre de  2024, se realizaron ocho (8)  visitas de vigilancia a las instituciones educativas:
1. Diego Echavarría Misas 
2. Benedikta Zur Nieden
3. Oreste Sindicce 
4. Juan N. Cadavid 
5. María Jesús Mejía
6. Marceliana Saldarriaga
7. Isolda Echavarría 
8. Luis Carlos Galán.
</t>
    </r>
    <r>
      <rPr>
        <b/>
        <sz val="11"/>
        <color theme="1"/>
        <rFont val="Times New Roman"/>
        <family val="1"/>
      </rPr>
      <t xml:space="preserve">30/12/2024 </t>
    </r>
    <r>
      <rPr>
        <sz val="11"/>
        <color theme="1"/>
        <rFont val="Times New Roman"/>
        <family val="1"/>
      </rPr>
      <t xml:space="preserve">En el 4° trimestre del año 2024, se realizó una (1) visita del Programa de 
Alimentación escolar (PAE), en la Institución Educativa Pedro Estrada el día 28 de 
octubre de 2024.
</t>
    </r>
  </si>
  <si>
    <r>
      <rPr>
        <b/>
        <sz val="11"/>
        <color theme="1"/>
        <rFont val="Times New Roman"/>
        <family val="1"/>
      </rPr>
      <t xml:space="preserve">30/03/2024 </t>
    </r>
    <r>
      <rPr>
        <sz val="11"/>
        <color theme="1"/>
        <rFont val="Times New Roman"/>
        <family val="1"/>
      </rPr>
      <t>Para el primer trimestres</t>
    </r>
    <r>
      <rPr>
        <b/>
        <sz val="11"/>
        <color theme="1"/>
        <rFont val="Times New Roman"/>
        <family val="1"/>
      </rPr>
      <t xml:space="preserve"> </t>
    </r>
    <r>
      <rPr>
        <sz val="11"/>
        <color theme="1"/>
        <rFont val="Times New Roman"/>
        <family val="1"/>
      </rPr>
      <t xml:space="preserve">En el SISGED se registraron 305 radicados clasificados así:  Documentos de Salida: 183
Seguimientos: 45
Solicitudes dentro de procesos disciplinarios: 23 
PQRS:  28
Respuesta a solicitudes: 26
ACTUACIONES REALIZADAS CON LAS PQRS
Inhibitorios: 4
Traslados por competencia:  10
Traslado interno a la Secretaria (Preservación del Orden Interno): 2
Respuesta de fondo dentro de procesos Disciplinarios: 12
ACTUACIONES REALIZADAS CON LOS SEGUIMIENTOS
Respuestas Definitivas y/o Traslados: 31 se proceden archivo físico
Seguimientos pendientes:5 para evaluar y 9 con trámites y pendientes de respuestas de otras secretarias
</t>
    </r>
    <r>
      <rPr>
        <b/>
        <sz val="11"/>
        <color theme="1"/>
        <rFont val="Times New Roman"/>
        <family val="1"/>
      </rPr>
      <t xml:space="preserve">30/06/2024 </t>
    </r>
    <r>
      <rPr>
        <sz val="11"/>
        <color theme="1"/>
        <rFont val="Times New Roman"/>
        <family val="1"/>
      </rPr>
      <t xml:space="preserve">Para el Segundo trimestre del 2024 el SISGED se registró la siguiente información asi: 
Documentos de Salida: 579 
Documentos de entrada:531 
Seguimientos: 38 
Solicitudes dentro de procesos disciplinarios: 5
PQRS: 26 
Inhibitorios: 6 
Traslados por competencia: 3
Respuesta de fondo dentro de procesos Disciplinarios 5
Respuestas de fondo a otras solicitudes y/o Derechos de Petición: 12
</t>
    </r>
    <r>
      <rPr>
        <b/>
        <sz val="11"/>
        <color theme="1"/>
        <rFont val="Times New Roman"/>
        <family val="1"/>
      </rPr>
      <t xml:space="preserve">30/09/2024 </t>
    </r>
    <r>
      <rPr>
        <sz val="11"/>
        <color theme="1"/>
        <rFont val="Times New Roman"/>
        <family val="1"/>
      </rPr>
      <t xml:space="preserve">Para el tercer trimestre del 2024 el SISGED se registró la siguiente información asi: 
Documentos de Salida: 180 
Documentos de entrada:205 
PQRS: 40 
Inhibitorios: 13
Traslados por competencia: 15
</t>
    </r>
    <r>
      <rPr>
        <b/>
        <sz val="11"/>
        <color theme="1"/>
        <rFont val="Times New Roman"/>
        <family val="1"/>
      </rPr>
      <t xml:space="preserve">30/12/2024 </t>
    </r>
    <r>
      <rPr>
        <sz val="11"/>
        <color theme="1"/>
        <rFont val="Times New Roman"/>
        <family val="1"/>
      </rPr>
      <t>Para el cuarto trimestre del 2024 el SISGED se registró la siguiente información asi: 
Documentos de Salida: 148 
Documentos de entrada:179 
PQRS: 30 
Inhibitorios: 5
Traslados por competencia: 19
asunto en evaluación: 6</t>
    </r>
  </si>
  <si>
    <r>
      <rPr>
        <b/>
        <sz val="11"/>
        <color theme="1"/>
        <rFont val="Times New Roman"/>
        <family val="1"/>
      </rPr>
      <t xml:space="preserve">30/03/2024 </t>
    </r>
    <r>
      <rPr>
        <sz val="11"/>
        <color theme="1"/>
        <rFont val="Times New Roman"/>
        <family val="1"/>
      </rPr>
      <t xml:space="preserve">Para el primer trimestre se  inicia el  año 2024, con 3 indagaciones previas, las cuales se encuentran en evaluación 
</t>
    </r>
    <r>
      <rPr>
        <b/>
        <sz val="11"/>
        <color theme="1"/>
        <rFont val="Times New Roman"/>
        <family val="1"/>
      </rPr>
      <t xml:space="preserve">30/06/2024 </t>
    </r>
    <r>
      <rPr>
        <sz val="11"/>
        <color theme="1"/>
        <rFont val="Times New Roman"/>
        <family val="1"/>
      </rPr>
      <t xml:space="preserve">Para el segundo trimestre se cuenta con 3 indagaciones previas, las cuales se encuentran en evaluación.
</t>
    </r>
    <r>
      <rPr>
        <b/>
        <sz val="11"/>
        <color theme="1"/>
        <rFont val="Times New Roman"/>
        <family val="1"/>
      </rPr>
      <t xml:space="preserve">30/09/2024 </t>
    </r>
    <r>
      <rPr>
        <sz val="11"/>
        <color theme="1"/>
        <rFont val="Times New Roman"/>
        <family val="1"/>
      </rPr>
      <t xml:space="preserve">Para el tercer trimestre se  inicia con 7 indagaciones previas, las cuales se encuentran en evaluación. 
</t>
    </r>
    <r>
      <rPr>
        <b/>
        <sz val="11"/>
        <color theme="1"/>
        <rFont val="Times New Roman"/>
        <family val="1"/>
      </rPr>
      <t xml:space="preserve">30/12/2024 </t>
    </r>
    <r>
      <rPr>
        <sz val="11"/>
        <color theme="1"/>
        <rFont val="Times New Roman"/>
        <family val="1"/>
      </rPr>
      <t>Se inicia el 4º trimestre del año 2024 con siete (7) indagaciones previas y se 
apertura una (1) con Radicado 007-2024</t>
    </r>
  </si>
  <si>
    <r>
      <rPr>
        <b/>
        <sz val="11"/>
        <color theme="1"/>
        <rFont val="Times New Roman"/>
        <family val="1"/>
      </rPr>
      <t>30/03/2024</t>
    </r>
    <r>
      <rPr>
        <sz val="11"/>
        <color theme="1"/>
        <rFont val="Times New Roman"/>
        <family val="1"/>
      </rPr>
      <t xml:space="preserve"> Se inicia el año con 40  Investigaciones disciplinarias.
ACTUACIONES:
Auto de archivo: Cuatro (4) ;
Autos de cierre de investigación: Diez (10) ; 
Auto de Prorrogas: Siete (7) 
Practica de pruebas: Siete (7) declaraciones juramentas, dos (2) versiones libres, un (1) testimonio y se solicitaron quince (15) pruebas escritas. 
 Se finaliza el 1° trimestre/2024, con 36 Investigaciones disciplinarias 
Meta cumplida 1° trimestre/2024
</t>
    </r>
    <r>
      <rPr>
        <b/>
        <sz val="11"/>
        <color theme="1"/>
        <rFont val="Times New Roman"/>
        <family val="1"/>
      </rPr>
      <t xml:space="preserve">30/06/2024 </t>
    </r>
    <r>
      <rPr>
        <sz val="11"/>
        <color theme="1"/>
        <rFont val="Times New Roman"/>
        <family val="1"/>
      </rPr>
      <t xml:space="preserve">para el segundo trimestre se tienen 36  Investigaciones disciplinarias.
ACTUACIONES:
Auto de archivo: tres (3) ;
Auto decretando pruebas de oficio uno (1)
Practica de pruebas: cuatro (4)
</t>
    </r>
    <r>
      <rPr>
        <b/>
        <sz val="11"/>
        <color theme="1"/>
        <rFont val="Times New Roman"/>
        <family val="1"/>
      </rPr>
      <t>30/09/2024</t>
    </r>
    <r>
      <rPr>
        <sz val="11"/>
        <color theme="1"/>
        <rFont val="Times New Roman"/>
        <family val="1"/>
      </rPr>
      <t xml:space="preserve"> Para el tercer trimestre se inicia 33  Investigaciones disciplinarias.
ACTUACIONES:
Auto de archivo: Siete (7) .
</t>
    </r>
    <r>
      <rPr>
        <b/>
        <sz val="11"/>
        <color theme="1"/>
        <rFont val="Times New Roman"/>
        <family val="1"/>
      </rPr>
      <t xml:space="preserve">30/12/2024  </t>
    </r>
    <r>
      <rPr>
        <sz val="11"/>
        <color theme="1"/>
        <rFont val="Times New Roman"/>
        <family val="1"/>
      </rPr>
      <t>El 4° trimestre 2024 se inicia con 26 investigaciones disciplinarias.</t>
    </r>
    <r>
      <rPr>
        <b/>
        <sz val="11"/>
        <color theme="1"/>
        <rFont val="Times New Roman"/>
        <family val="1"/>
      </rPr>
      <t xml:space="preserve"> </t>
    </r>
  </si>
  <si>
    <r>
      <rPr>
        <b/>
        <sz val="11"/>
        <color theme="1"/>
        <rFont val="Times New Roman"/>
        <family val="1"/>
      </rPr>
      <t xml:space="preserve">30/03/2024 </t>
    </r>
    <r>
      <rPr>
        <sz val="11"/>
        <color theme="1"/>
        <rFont val="Times New Roman"/>
        <family val="1"/>
      </rPr>
      <t xml:space="preserve">Sin avances está programada realizar en mayo y octubre de 2024
</t>
    </r>
    <r>
      <rPr>
        <b/>
        <sz val="11"/>
        <color theme="1"/>
        <rFont val="Times New Roman"/>
        <family val="1"/>
      </rPr>
      <t xml:space="preserve">30/06/2024 </t>
    </r>
    <r>
      <rPr>
        <sz val="11"/>
        <color theme="1"/>
        <rFont val="Times New Roman"/>
        <family val="1"/>
      </rPr>
      <t xml:space="preserve">Para el segundo trimestre del 2024 se realizo capacitación sobre Derecho Disciplinario, modalidades  y conductas de acoso laboral.
</t>
    </r>
    <r>
      <rPr>
        <b/>
        <sz val="11"/>
        <color theme="1"/>
        <rFont val="Times New Roman"/>
        <family val="1"/>
      </rPr>
      <t xml:space="preserve">30/09/2024 </t>
    </r>
    <r>
      <rPr>
        <sz val="11"/>
        <color theme="1"/>
        <rFont val="Times New Roman"/>
        <family val="1"/>
      </rPr>
      <t xml:space="preserve">Para el presente Tercer trimestre no se presenta avances, la segunda capacitación esta programada para el cuarto trimestre.
</t>
    </r>
    <r>
      <rPr>
        <b/>
        <sz val="11"/>
        <color theme="1"/>
        <rFont val="Times New Roman"/>
        <family val="1"/>
      </rPr>
      <t xml:space="preserve">30/12/2024 </t>
    </r>
    <r>
      <rPr>
        <sz val="11"/>
        <color theme="1"/>
        <rFont val="Times New Roman"/>
        <family val="1"/>
      </rPr>
      <t xml:space="preserve">El cuarto trimestre se realizo el 19 de Noviembre de 2024, capacitación en las Instalaciones de la Personería Municipal, a Servidores Públicos de Planta y contratistas sobre "División de Roles en el Proceso Disciplinario y algunos aspectos Generales en 
Instrucción" con una asistencia de 33 personas. 
</t>
    </r>
  </si>
  <si>
    <r>
      <rPr>
        <b/>
        <sz val="11"/>
        <color theme="1"/>
        <rFont val="Times New Roman"/>
        <family val="1"/>
      </rPr>
      <t xml:space="preserve">30/03/2024 </t>
    </r>
    <r>
      <rPr>
        <sz val="11"/>
        <color theme="1"/>
        <rFont val="Times New Roman"/>
        <family val="1"/>
      </rPr>
      <t xml:space="preserve">Actividad con Proyección para el mes de agosto
</t>
    </r>
    <r>
      <rPr>
        <b/>
        <sz val="11"/>
        <color theme="1"/>
        <rFont val="Times New Roman"/>
        <family val="1"/>
      </rPr>
      <t xml:space="preserve">30/06/2024 </t>
    </r>
    <r>
      <rPr>
        <sz val="11"/>
        <color theme="1"/>
        <rFont val="Times New Roman"/>
        <family val="1"/>
      </rPr>
      <t xml:space="preserve">Actividad con Proyección para el mes de Septiembre.
</t>
    </r>
    <r>
      <rPr>
        <b/>
        <sz val="11"/>
        <color theme="1"/>
        <rFont val="Times New Roman"/>
        <family val="1"/>
      </rPr>
      <t xml:space="preserve">30/09/2024 </t>
    </r>
    <r>
      <rPr>
        <sz val="11"/>
        <color theme="1"/>
        <rFont val="Times New Roman"/>
        <family val="1"/>
      </rPr>
      <t xml:space="preserve">Para el tercer Trimestre se realizo el 11 de septiembre la celebración del día del veedor.
</t>
    </r>
    <r>
      <rPr>
        <b/>
        <sz val="11"/>
        <color theme="1"/>
        <rFont val="Times New Roman"/>
        <family val="1"/>
      </rPr>
      <t xml:space="preserve">30/12/2024 </t>
    </r>
    <r>
      <rPr>
        <sz val="11"/>
        <color theme="1"/>
        <rFont val="Times New Roman"/>
        <family val="1"/>
      </rPr>
      <t>Actividad con cumplimiento en el tercer trimestre del 2024.</t>
    </r>
  </si>
  <si>
    <r>
      <rPr>
        <b/>
        <sz val="11"/>
        <color theme="1"/>
        <rFont val="Times New Roman"/>
        <family val="1"/>
      </rPr>
      <t>30/03/2024</t>
    </r>
    <r>
      <rPr>
        <sz val="11"/>
        <color theme="1"/>
        <rFont val="Times New Roman"/>
        <family val="1"/>
      </rPr>
      <t xml:space="preserve"> Procesos verbales abreviados por comportamientos contrarios ala integridad urbanística: 2
Procesos Contravencionales en la Secretaría de Movilidad: 5
Procesos verbales abreviados por comportamientos contrarios a la convivencia: 4
Acompañamientos a Demoliciones y desalojos: 3
</t>
    </r>
    <r>
      <rPr>
        <b/>
        <sz val="11"/>
        <color theme="1"/>
        <rFont val="Times New Roman"/>
        <family val="1"/>
      </rPr>
      <t xml:space="preserve">30/06/2024 </t>
    </r>
    <r>
      <rPr>
        <sz val="11"/>
        <color theme="1"/>
        <rFont val="Times New Roman"/>
        <family val="1"/>
      </rPr>
      <t xml:space="preserve">Para el segundo trimestre se realizaron se le brindo acompañamiento a la comunidad en Procesos Contravencionales en la Secretaría de Movilidad, Procesos verbales abreviados por comportamientos contrarios a la convivencia, Acompañamientos a Demoliciones y desalojos pra un total de 219 de atenciones.
</t>
    </r>
    <r>
      <rPr>
        <b/>
        <sz val="11"/>
        <color theme="1"/>
        <rFont val="Times New Roman"/>
        <family val="1"/>
      </rPr>
      <t xml:space="preserve">30/09/2024 </t>
    </r>
    <r>
      <rPr>
        <sz val="11"/>
        <color theme="1"/>
        <rFont val="Times New Roman"/>
        <family val="1"/>
      </rPr>
      <t xml:space="preserve">Para el tercer trimestre se realizaron acompañamiento a la comunidad en Procesos Contravencionales en la Secretaría de Movilidad, Procesos verbales abreviados por comportamientos contrarios a la convivencia, Acompañamientos a Demoliciones y desalojos pra un total de 223 de atenciones.
</t>
    </r>
    <r>
      <rPr>
        <b/>
        <sz val="11"/>
        <color theme="1"/>
        <rFont val="Times New Roman"/>
        <family val="1"/>
      </rPr>
      <t xml:space="preserve">30/12/2024 </t>
    </r>
    <r>
      <rPr>
        <sz val="11"/>
        <color theme="1"/>
        <rFont val="Times New Roman"/>
        <family val="1"/>
      </rPr>
      <t>Para el cuarto trimestre del 2024 se logro una atención en la entidad en la Delegatura de Colectivos y del Ambiente:
1.Atenciones presenciales: 26
2.Solicitud Sisged: 239
3. Audiencias: 12</t>
    </r>
  </si>
  <si>
    <r>
      <rPr>
        <b/>
        <sz val="11"/>
        <color theme="1"/>
        <rFont val="Times New Roman"/>
        <family val="1"/>
      </rPr>
      <t xml:space="preserve">30/03/2024 </t>
    </r>
    <r>
      <rPr>
        <sz val="11"/>
        <color theme="1"/>
        <rFont val="Times New Roman"/>
        <family val="1"/>
      </rPr>
      <t xml:space="preserve">Actividad sin programación por parte de la Secretaría de Medio Ambiente.
</t>
    </r>
    <r>
      <rPr>
        <b/>
        <sz val="11"/>
        <color theme="1"/>
        <rFont val="Times New Roman"/>
        <family val="1"/>
      </rPr>
      <t xml:space="preserve">30/06/2024 </t>
    </r>
    <r>
      <rPr>
        <sz val="11"/>
        <color theme="1"/>
        <rFont val="Times New Roman"/>
        <family val="1"/>
      </rPr>
      <t xml:space="preserve">Actividad sin programación por parte de la Secretaría de Medio Ambiente.
</t>
    </r>
    <r>
      <rPr>
        <b/>
        <sz val="11"/>
        <color theme="1"/>
        <rFont val="Times New Roman"/>
        <family val="1"/>
      </rPr>
      <t xml:space="preserve">30/09/2024 </t>
    </r>
    <r>
      <rPr>
        <sz val="11"/>
        <color theme="1"/>
        <rFont val="Times New Roman"/>
        <family val="1"/>
      </rPr>
      <t xml:space="preserve">Actividad sin programación por parte de la Secretaría de Medio Ambiente.
</t>
    </r>
    <r>
      <rPr>
        <b/>
        <sz val="11"/>
        <color theme="1"/>
        <rFont val="Times New Roman"/>
        <family val="1"/>
      </rPr>
      <t xml:space="preserve">30/12/2024 </t>
    </r>
    <r>
      <rPr>
        <sz val="11"/>
        <color theme="1"/>
        <rFont val="Times New Roman"/>
        <family val="1"/>
      </rPr>
      <t>En el mes de noviembre, actividad programada en el plan de acción, enfocada en una campaña de sensibilización sobre el medio ambiente. Esta iniciativa tuvo lugar en la vereda El Ajizal, sector El Beneficio, parte una jornada de concienciación y recolección de residuos sólidos con énfasis en la protección del medio ambiente, alli participo en conjunto la Secretaría de Medio Ambiente.</t>
    </r>
  </si>
  <si>
    <r>
      <rPr>
        <b/>
        <sz val="11"/>
        <color theme="1"/>
        <rFont val="Times New Roman"/>
        <family val="1"/>
      </rPr>
      <t xml:space="preserve">30/03/2024 </t>
    </r>
    <r>
      <rPr>
        <sz val="11"/>
        <color theme="1"/>
        <rFont val="Times New Roman"/>
        <family val="1"/>
      </rPr>
      <t xml:space="preserve">Durante el trimestre se realizaron 4 campañas: 
1.  Conmemoración día mundial de la esterilización animal 
2.  Conmemoración día mundial de la vida silvestre
3. Conmemoración día mandial del reciclador
4. Conmemoración día internacional de los bosques
</t>
    </r>
    <r>
      <rPr>
        <b/>
        <sz val="11"/>
        <color theme="1"/>
        <rFont val="Times New Roman"/>
        <family val="1"/>
      </rPr>
      <t xml:space="preserve">30/06/2024 </t>
    </r>
    <r>
      <rPr>
        <sz val="11"/>
        <color theme="1"/>
        <rFont val="Times New Roman"/>
        <family val="1"/>
      </rPr>
      <t xml:space="preserve">  Durante el trimestre se realizaron 9 campañas:
1. Día de la Tierra.
2. Día del Agua.
3. Día del Arbol.
4.Día Mundial del reciclaje.
5. Día Mundia de las abejas.
6. Día internacional de la diversidad biológica.
7. Día mundial de los arrecifes.
8. Día Mundial del Medio ambiente.
9. Día Mundial de las tortugas Marinas.
</t>
    </r>
    <r>
      <rPr>
        <b/>
        <sz val="11"/>
        <color theme="1"/>
        <rFont val="Times New Roman"/>
        <family val="1"/>
      </rPr>
      <t xml:space="preserve">30/09/2024  </t>
    </r>
    <r>
      <rPr>
        <sz val="11"/>
        <color theme="1"/>
        <rFont val="Times New Roman"/>
        <family val="1"/>
      </rPr>
      <t xml:space="preserve"> Durante el trimestre se realizaron 3 campañas:
1. Dia internacional Libre de Bolsas Plasticas
2. Dia internacional de la preservación de la capa de ozono.
3. Día Mundial del control de la calidad del Agua
</t>
    </r>
    <r>
      <rPr>
        <b/>
        <sz val="11"/>
        <color theme="1"/>
        <rFont val="Times New Roman"/>
        <family val="1"/>
      </rPr>
      <t xml:space="preserve">30/12/2024 </t>
    </r>
    <r>
      <rPr>
        <sz val="11"/>
        <color theme="1"/>
        <rFont val="Times New Roman"/>
        <family val="1"/>
      </rPr>
      <t xml:space="preserve">Durante el cuarto Trimestre se desarrollaron las siguientes campañas:
1. El 4 de octubre se celebró el Día Mundial de los Animales.
2. El 18 de octubre se celebró el Día Mundial de la protección de la Naturaleza.
3.El 21 de octubre, se celebró el Día Mundial del Ahorro de Energía
4. El día 26 de noviembre se diseñaron y produjeron piezas publicitarias como 
parte de la campaña de sensibilización "No a la pólvora". 
</t>
    </r>
  </si>
  <si>
    <r>
      <rPr>
        <b/>
        <sz val="11"/>
        <color theme="1"/>
        <rFont val="Times New Roman"/>
        <family val="1"/>
      </rPr>
      <t xml:space="preserve">30/03/2024, </t>
    </r>
    <r>
      <rPr>
        <sz val="11"/>
        <color theme="1"/>
        <rFont val="Times New Roman"/>
        <family val="1"/>
      </rPr>
      <t xml:space="preserve">Durante el primer trimestre se realizaron 39 gestiones, acompañamientos y  apoyo a instituciones públicas y privadas adscritas a la Personería Municipal del programa de Gobierno Escolar.
</t>
    </r>
    <r>
      <rPr>
        <b/>
        <sz val="11"/>
        <color theme="1"/>
        <rFont val="Times New Roman"/>
        <family val="1"/>
      </rPr>
      <t xml:space="preserve">30/06/2024 </t>
    </r>
    <r>
      <rPr>
        <sz val="11"/>
        <color theme="1"/>
        <rFont val="Times New Roman"/>
        <family val="1"/>
      </rPr>
      <t xml:space="preserve">Durante el segundo trimestre se realizaron 53 gestiones, acompañamientos y apoyo a instituciones publicas y privadas, adscritas a la Personería Municipal del programa de Gobierno Escolar.
</t>
    </r>
    <r>
      <rPr>
        <b/>
        <sz val="11"/>
        <color theme="1"/>
        <rFont val="Times New Roman"/>
        <family val="1"/>
      </rPr>
      <t xml:space="preserve">30/09/2024  </t>
    </r>
    <r>
      <rPr>
        <sz val="11"/>
        <color theme="1"/>
        <rFont val="Times New Roman"/>
        <family val="1"/>
      </rPr>
      <t xml:space="preserve">Durante el tercer trimestre se realizaron 4 gestiones, acompañamientos y apoyo a instituciones publicas y privadas, adscritas a la Personería Municipal del programa de Gobierno Escolar.
</t>
    </r>
    <r>
      <rPr>
        <b/>
        <sz val="11"/>
        <color theme="1"/>
        <rFont val="Times New Roman"/>
        <family val="1"/>
      </rPr>
      <t xml:space="preserve">30/12/2024 </t>
    </r>
    <r>
      <rPr>
        <sz val="11"/>
        <color theme="1"/>
        <rFont val="Times New Roman"/>
        <family val="1"/>
      </rPr>
      <t>Durante el cuarto trimestre se realizaron  08 gestiones, acompañamientos y  apoyo a instituciones públicas y privadas adscritas a la Personería Municipal del programa de Gobierno Escolar</t>
    </r>
  </si>
  <si>
    <r>
      <rPr>
        <b/>
        <sz val="11"/>
        <color theme="1"/>
        <rFont val="Times New Roman"/>
        <family val="1"/>
      </rPr>
      <t xml:space="preserve">30/03/2024 1. </t>
    </r>
    <r>
      <rPr>
        <sz val="11"/>
        <color theme="1"/>
        <rFont val="Times New Roman"/>
        <family val="1"/>
      </rPr>
      <t xml:space="preserve">Organización y acompañamiento del Concurso de Oratoria N°26, incluyendo convocatoria, logística, búsqueda de patrocinio, invitaciones y capacitaciones.
</t>
    </r>
    <r>
      <rPr>
        <b/>
        <sz val="11"/>
        <color theme="1"/>
        <rFont val="Times New Roman"/>
        <family val="1"/>
      </rPr>
      <t xml:space="preserve">2. </t>
    </r>
    <r>
      <rPr>
        <sz val="11"/>
        <color theme="1"/>
        <rFont val="Times New Roman"/>
        <family val="1"/>
      </rPr>
      <t xml:space="preserve">Envío de un oficio a Cootramed solicitando apoyo institucional.
</t>
    </r>
    <r>
      <rPr>
        <b/>
        <sz val="11"/>
        <color theme="1"/>
        <rFont val="Times New Roman"/>
        <family val="1"/>
      </rPr>
      <t xml:space="preserve">3. </t>
    </r>
    <r>
      <rPr>
        <sz val="11"/>
        <color theme="1"/>
        <rFont val="Times New Roman"/>
        <family val="1"/>
      </rPr>
      <t xml:space="preserve">Emisión de la Resolución N° 20 del 13 de febrero de 2024, actualizando el reglamento del concurso.
</t>
    </r>
    <r>
      <rPr>
        <b/>
        <sz val="11"/>
        <color theme="1"/>
        <rFont val="Times New Roman"/>
        <family val="1"/>
      </rPr>
      <t>4.</t>
    </r>
    <r>
      <rPr>
        <sz val="11"/>
        <color theme="1"/>
        <rFont val="Times New Roman"/>
        <family val="1"/>
      </rPr>
      <t xml:space="preserve"> Convocatoria a colegios y universidades para participar en el concurso.
</t>
    </r>
    <r>
      <rPr>
        <b/>
        <sz val="11"/>
        <color theme="1"/>
        <rFont val="Times New Roman"/>
        <family val="1"/>
      </rPr>
      <t>5.</t>
    </r>
    <r>
      <rPr>
        <sz val="11"/>
        <color theme="1"/>
        <rFont val="Times New Roman"/>
        <family val="1"/>
      </rPr>
      <t xml:space="preserve">Apertura oficial del concurso el 4 de marzo de 2024, con la participación de autoridades locales, rectores y docentes orientadores.
</t>
    </r>
    <r>
      <rPr>
        <b/>
        <sz val="11"/>
        <color theme="1"/>
        <rFont val="Times New Roman"/>
        <family val="1"/>
      </rPr>
      <t xml:space="preserve">30/06/2024 </t>
    </r>
    <r>
      <rPr>
        <sz val="11"/>
        <color theme="1"/>
        <rFont val="Times New Roman"/>
        <family val="1"/>
      </rPr>
      <t xml:space="preserve">Para el segundo Trimestre del 2024, se realizaron las siguientes acciones en marco del concurso de oratoria: 
• Se realiza solicitud de apoyo institucional a las universidades, con el fin que brinden acompañamiento con lo relacionado a los jurados para la final.
• Se realiza circular informativa N° 8 del 2 de mayo de 2024, poniendo en conocimiento el listado con los finalistas al concurso de oratoria
• Para este trimestre, se realizaron diferentes capacitaciones a todos los participantes inscritos sobre diferentes temas tales como: Elementos estructurales para la construcción de textos, Estructura del discurso, y elementos estructurales en el lenguaje del orador,  Pánico escénico, entre otras.
• Para los días 8,9, y 10 de mayo de 2024 se realizaron las eliminatorias del concurso, en el teatro Caribe, contando con la presencia de más 1.000 personas entre ellas participantes, docentes, y acompañantes, donde fue de vital importancia el apoyo y acompañamiento del municipio de Itagüí. 
• Para el día 06 de junio de 2024, se realizó la gran final del Concurso de Oratoria, contando con la presencia de 50 finalistas y 300 acompañantes.
</t>
    </r>
    <r>
      <rPr>
        <b/>
        <sz val="11"/>
        <color theme="1"/>
        <rFont val="Times New Roman"/>
        <family val="1"/>
      </rPr>
      <t xml:space="preserve">30/09/2024 </t>
    </r>
    <r>
      <rPr>
        <sz val="11"/>
        <color theme="1"/>
        <rFont val="Times New Roman"/>
        <family val="1"/>
      </rPr>
      <t xml:space="preserve">Para el tercer Trimestre del 2024 se acompaño como actividad extra y complementaria del concurso de oratoria: 
30/08/2024 Se realiza acompañamiento a las finales Departamentales que se realizaron en el Hotel Four Points By Sheraton Salón Colombia.
</t>
    </r>
    <r>
      <rPr>
        <b/>
        <sz val="11"/>
        <color theme="1"/>
        <rFont val="Times New Roman"/>
        <family val="1"/>
      </rPr>
      <t xml:space="preserve">30/12/2024 </t>
    </r>
    <r>
      <rPr>
        <sz val="11"/>
        <color theme="1"/>
        <rFont val="Times New Roman"/>
        <family val="1"/>
      </rPr>
      <t>Para el cuarto trimestre ya se habian cumplido con todo el proceso de Oratoria en la entidad, por lo que esta acción fue cumplida en el segundo y tercer trimestre.</t>
    </r>
  </si>
  <si>
    <r>
      <rPr>
        <b/>
        <sz val="11"/>
        <color theme="1"/>
        <rFont val="Times New Roman"/>
        <family val="1"/>
      </rPr>
      <t xml:space="preserve">30/03/2024, </t>
    </r>
    <r>
      <rPr>
        <sz val="11"/>
        <color theme="1"/>
        <rFont val="Times New Roman"/>
        <family val="1"/>
      </rPr>
      <t xml:space="preserve">Durante el primer trimestre, se prestaron 6 servicios de orientación y acompañamiento en asuntos de convivencia e intervenciones escolares.
</t>
    </r>
    <r>
      <rPr>
        <b/>
        <sz val="11"/>
        <color theme="1"/>
        <rFont val="Times New Roman"/>
        <family val="1"/>
      </rPr>
      <t xml:space="preserve">30/06/2024 </t>
    </r>
    <r>
      <rPr>
        <sz val="11"/>
        <color theme="1"/>
        <rFont val="Times New Roman"/>
        <family val="1"/>
      </rPr>
      <t xml:space="preserve">Durante el Segundo Trimestre, se prestaron 12 intervenciones y acompañamientos en asuntos escolares.
</t>
    </r>
    <r>
      <rPr>
        <b/>
        <sz val="11"/>
        <color theme="1"/>
        <rFont val="Times New Roman"/>
        <family val="1"/>
      </rPr>
      <t xml:space="preserve">30/09/2024 </t>
    </r>
    <r>
      <rPr>
        <sz val="11"/>
        <color theme="1"/>
        <rFont val="Times New Roman"/>
        <family val="1"/>
      </rPr>
      <t xml:space="preserve">Durante el Tercer Trimestre, se realizaron 15 intervenciones y acompañamientos en asuntos escolares.
</t>
    </r>
    <r>
      <rPr>
        <b/>
        <sz val="11"/>
        <color theme="1"/>
        <rFont val="Times New Roman"/>
        <family val="1"/>
      </rPr>
      <t xml:space="preserve">30/12/2024 </t>
    </r>
    <r>
      <rPr>
        <sz val="11"/>
        <color theme="1"/>
        <rFont val="Times New Roman"/>
        <family val="1"/>
      </rPr>
      <t xml:space="preserve">Para el cuarto trimestre se realizaron 2  servicios de orientación y acompañamiento en asuntos de convivencia e intervenciones escolares. </t>
    </r>
    <r>
      <rPr>
        <b/>
        <sz val="11"/>
        <color theme="1"/>
        <rFont val="Times New Roman"/>
        <family val="1"/>
      </rPr>
      <t xml:space="preserve">
</t>
    </r>
  </si>
  <si>
    <r>
      <rPr>
        <b/>
        <sz val="11"/>
        <color theme="1"/>
        <rFont val="Times New Roman"/>
        <family val="1"/>
      </rPr>
      <t>30/03/2024,</t>
    </r>
    <r>
      <rPr>
        <sz val="11"/>
        <color theme="1"/>
        <rFont val="Times New Roman"/>
        <family val="1"/>
      </rPr>
      <t xml:space="preserve"> Durante el primer trimestre del año 2024  se realizaron  Catorce (14 ) apoyos :
Diez (10) acompañamientos y apoyo técnico y logístico a las sesiones ordinarias y extraordinarias de la Mesa de Víctimas.
Cuatro (4) Diligencias y actuaciones en protección y garantía de los derechos fundamentales de los integrantes de la Mesa de Víctimas.
</t>
    </r>
    <r>
      <rPr>
        <b/>
        <sz val="11"/>
        <color theme="1"/>
        <rFont val="Times New Roman"/>
        <family val="1"/>
      </rPr>
      <t xml:space="preserve">30/06/2024 </t>
    </r>
    <r>
      <rPr>
        <sz val="11"/>
        <color theme="1"/>
        <rFont val="Times New Roman"/>
        <family val="1"/>
      </rPr>
      <t xml:space="preserve">Durante el segundo trimestre del 2024 se realizaron 16 apoyos a la Mesa de Victimas del Municipio:
acompañamientos y apoyo técnico y logístico a las sesiones ordinarias y extraordinarias de la Mesa de Víctimas Quince (15).
 Diligencias y actuaciones en protección y garantía de los derechos fundamentales de los integrantes de la Mesa de Víctimas.una (1).
</t>
    </r>
    <r>
      <rPr>
        <b/>
        <sz val="11"/>
        <color theme="1"/>
        <rFont val="Times New Roman"/>
        <family val="1"/>
      </rPr>
      <t xml:space="preserve">30/09/2024 </t>
    </r>
    <r>
      <rPr>
        <sz val="11"/>
        <color theme="1"/>
        <rFont val="Times New Roman"/>
        <family val="1"/>
      </rPr>
      <t xml:space="preserve">Durante el Tercer trimestre del 2024 se realizaron 17 apoyos a la Mesa de Victimas del Municipio:
acompañamientos y apoyo técnico y logístico a las sesiones ordinarias y extraordinarias de la Mesa de Víctimas trece (13).
 Diligencias y actuaciones en protección y garantía de los derechos fundamentales de los integrantes de la Mesa de Víctimas.cuatro (4).
</t>
    </r>
    <r>
      <rPr>
        <b/>
        <sz val="11"/>
        <color theme="1"/>
        <rFont val="Times New Roman"/>
        <family val="1"/>
      </rPr>
      <t>30/12/2024</t>
    </r>
    <r>
      <rPr>
        <sz val="11"/>
        <color theme="1"/>
        <rFont val="Times New Roman"/>
        <family val="1"/>
      </rPr>
      <t xml:space="preserve"> Durante el cuarto trimestre del 2024 se realizaron 08 apoyos a la Mesa de Victimas del Municipio, conforme a el acompañamiento y apoyo técnico y logístico a las sesiones ordinarias y extraordinarias de la Mesa de Víctimas.</t>
    </r>
  </si>
  <si>
    <r>
      <rPr>
        <b/>
        <sz val="11"/>
        <color theme="1"/>
        <rFont val="Times New Roman"/>
        <family val="1"/>
      </rPr>
      <t xml:space="preserve">30/03/2024, </t>
    </r>
    <r>
      <rPr>
        <sz val="11"/>
        <color theme="1"/>
        <rFont val="Times New Roman"/>
        <family val="1"/>
      </rPr>
      <t xml:space="preserve">Durante el primer trimestre del año 2024 se recepcionaron 16 declaraciones por desplazamiento forzado. 
</t>
    </r>
    <r>
      <rPr>
        <b/>
        <sz val="11"/>
        <color theme="1"/>
        <rFont val="Times New Roman"/>
        <family val="1"/>
      </rPr>
      <t>30/06/2024</t>
    </r>
    <r>
      <rPr>
        <sz val="11"/>
        <color theme="1"/>
        <rFont val="Times New Roman"/>
        <family val="1"/>
      </rPr>
      <t xml:space="preserve">, Durante el Segundo trimestre del año 2024 se recepcionaron 25 declaraciones por desplazamiento forzado, homicidio y delitos contra la libertad e integridad sexual en desarrollo del conficto armado. 
</t>
    </r>
    <r>
      <rPr>
        <b/>
        <sz val="11"/>
        <color theme="1"/>
        <rFont val="Times New Roman"/>
        <family val="1"/>
      </rPr>
      <t xml:space="preserve">30/09/2024 </t>
    </r>
    <r>
      <rPr>
        <sz val="11"/>
        <color theme="1"/>
        <rFont val="Times New Roman"/>
        <family val="1"/>
      </rPr>
      <t xml:space="preserve">Durante el tercer trimestre del año 2024 se recepcionaron 43 declaraciones por desplazamiento forzado, homicidio y delitos contra la libertad e integridad sexual en desarrollo del conficto armado, amenazas
</t>
    </r>
    <r>
      <rPr>
        <b/>
        <sz val="11"/>
        <color theme="1"/>
        <rFont val="Times New Roman"/>
        <family val="1"/>
      </rPr>
      <t xml:space="preserve">30/12/2024 </t>
    </r>
    <r>
      <rPr>
        <sz val="11"/>
        <color theme="1"/>
        <rFont val="Times New Roman"/>
        <family val="1"/>
      </rPr>
      <t xml:space="preserve">Durante el cuarto trimestre del año 2024 se recepcionaron 68 declaraciones por desplazamiento forzado, homicidio y delitos contra la libertad e integridad sexual en desarrollo del conficto armado, amenazas
</t>
    </r>
  </si>
  <si>
    <r>
      <rPr>
        <b/>
        <sz val="11"/>
        <color theme="1"/>
        <rFont val="Times New Roman"/>
        <family val="1"/>
      </rPr>
      <t>30/03/2024</t>
    </r>
    <r>
      <rPr>
        <sz val="11"/>
        <color theme="1"/>
        <rFont val="Times New Roman"/>
        <family val="1"/>
      </rPr>
      <t xml:space="preserve">, Para este primer trimestre 2024 no se presentaron conmemoraciones.
</t>
    </r>
    <r>
      <rPr>
        <b/>
        <sz val="11"/>
        <color theme="1"/>
        <rFont val="Times New Roman"/>
        <family val="1"/>
      </rPr>
      <t xml:space="preserve">30/06/2024 </t>
    </r>
    <r>
      <rPr>
        <sz val="11"/>
        <color theme="1"/>
        <rFont val="Times New Roman"/>
        <family val="1"/>
      </rPr>
      <t xml:space="preserve">Para el segundo trimestre del 2024 se realizo el homenaje postumo a las victimas del conflicto armado de nuestra ciudad (9 de abril del 2024).
</t>
    </r>
    <r>
      <rPr>
        <b/>
        <sz val="11"/>
        <color theme="1"/>
        <rFont val="Times New Roman"/>
        <family val="1"/>
      </rPr>
      <t xml:space="preserve">30/09/2024 </t>
    </r>
    <r>
      <rPr>
        <sz val="11"/>
        <color theme="1"/>
        <rFont val="Times New Roman"/>
        <family val="1"/>
      </rPr>
      <t>Para el tercer Trimestre se celebro el Dia Nacional de los Derechos Humanos.(9 de Septiembre del 2024).</t>
    </r>
    <r>
      <rPr>
        <b/>
        <sz val="11"/>
        <color theme="1"/>
        <rFont val="Times New Roman"/>
        <family val="1"/>
      </rPr>
      <t xml:space="preserve">
30/12/2024 </t>
    </r>
    <r>
      <rPr>
        <sz val="11"/>
        <color theme="1"/>
        <rFont val="Times New Roman"/>
        <family val="1"/>
      </rPr>
      <t xml:space="preserve">Para el Cuarto trimestre El día 10 de diciembre  de 2024, se conmemoró el “Día internacional de los derechos humanos” </t>
    </r>
  </si>
  <si>
    <r>
      <rPr>
        <b/>
        <sz val="11"/>
        <color theme="1"/>
        <rFont val="Times New Roman"/>
        <family val="1"/>
      </rPr>
      <t>30/03/2024,</t>
    </r>
    <r>
      <rPr>
        <sz val="11"/>
        <color theme="1"/>
        <rFont val="Times New Roman"/>
        <family val="1"/>
      </rPr>
      <t xml:space="preserve"> Durante el primer trimestre del año 2024, Se realizó una (1) atención a población vulnerable migrante. Se realizó (22) intervenciones a población vulnerable adulto mayor. (2) atenciones a población vulnerable habitantes de y en situación de calle. (12) Intervenciones en DD-HH.    Y no se requirió la participación en acompañamientos a la mesa inter religiosa del municipio. 
</t>
    </r>
    <r>
      <rPr>
        <b/>
        <sz val="11"/>
        <color theme="1"/>
        <rFont val="Times New Roman"/>
        <family val="1"/>
      </rPr>
      <t>30/03/2024</t>
    </r>
    <r>
      <rPr>
        <sz val="11"/>
        <color theme="1"/>
        <rFont val="Times New Roman"/>
        <family val="1"/>
      </rPr>
      <t xml:space="preserve">, Durante el segundo trimestre del año 2024, Se realizó, Se realizó (14) intervenciones a población vulnerable adulto mayor. (7) atenciones a población vulnerable habitantes de y en situación de calle. (26) Intervenciones en DD-HH. Ley de victimas (2),   Y no se requirió la participación en acompañamientos a la mesa inter religiosa del municipio.  Para un total de 49.
</t>
    </r>
    <r>
      <rPr>
        <b/>
        <sz val="11"/>
        <color theme="1"/>
        <rFont val="Times New Roman"/>
        <family val="1"/>
      </rPr>
      <t>30/09/2024</t>
    </r>
    <r>
      <rPr>
        <sz val="11"/>
        <color theme="1"/>
        <rFont val="Times New Roman"/>
        <family val="1"/>
      </rPr>
      <t xml:space="preserve">, Durante el tercer trimestre del año 2024, Se realizó, Se realizó (11) intervenciones a población vulnerable adulto mayor. (5) atenciones a población vulnerable habitantes de y en situación de calle. (27) Intervenciones en DD-HH. Ley de victimas (4),   Y no se requirió la participación en acompañamientos a la mesa inter religiosa del municipio.  Para un total de 47. 
</t>
    </r>
    <r>
      <rPr>
        <b/>
        <sz val="11"/>
        <color theme="1"/>
        <rFont val="Times New Roman"/>
        <family val="1"/>
      </rPr>
      <t xml:space="preserve">30/12/2024 </t>
    </r>
    <r>
      <rPr>
        <sz val="11"/>
        <color theme="1"/>
        <rFont val="Times New Roman"/>
        <family val="1"/>
      </rPr>
      <t xml:space="preserve">Durante el Cuarto trimestre del año 2024, Se realizó (17) intervenciones a población vulnerable adulto mayor. (2) atenciones a población vulnerable habitantes de y en situación de calle. (11) Intervenciones en DD-HH. Ley de victimas (14),   Y no se requirió la participación en acompañamientos a la mesa inter religiosa del municipio.  Para un total de 45. </t>
    </r>
  </si>
  <si>
    <r>
      <rPr>
        <b/>
        <sz val="11"/>
        <color theme="1"/>
        <rFont val="Times New Roman"/>
        <family val="1"/>
      </rPr>
      <t>30/03/2024</t>
    </r>
    <r>
      <rPr>
        <sz val="11"/>
        <color theme="1"/>
        <rFont val="Times New Roman"/>
        <family val="1"/>
      </rPr>
      <t xml:space="preserve"> Actividad con Proyección a Diciembre del presente año
</t>
    </r>
    <r>
      <rPr>
        <b/>
        <sz val="11"/>
        <color theme="1"/>
        <rFont val="Times New Roman"/>
        <family val="1"/>
      </rPr>
      <t>30/06/2024</t>
    </r>
    <r>
      <rPr>
        <sz val="11"/>
        <color theme="1"/>
        <rFont val="Times New Roman"/>
        <family val="1"/>
      </rPr>
      <t xml:space="preserve"> Actividad con Proyección a Diciembre del presente año, sin embargo los lideres del proceso vienen adelantando la recopilación de la información, la cual se va plasmar en dicho informe.
</t>
    </r>
    <r>
      <rPr>
        <b/>
        <sz val="11"/>
        <color theme="1"/>
        <rFont val="Times New Roman"/>
        <family val="1"/>
      </rPr>
      <t xml:space="preserve">30/09/2024 </t>
    </r>
    <r>
      <rPr>
        <sz val="11"/>
        <color theme="1"/>
        <rFont val="Times New Roman"/>
        <family val="1"/>
      </rPr>
      <t xml:space="preserve">Para el tercer trimestre los lideres del proceso vienen adelantando la recopilación de la información, la cual se va plasmar en dicho informe. Actividad con Proyección a Diciembre del presente año.
</t>
    </r>
    <r>
      <rPr>
        <b/>
        <sz val="11"/>
        <color theme="1"/>
        <rFont val="Times New Roman"/>
        <family val="1"/>
      </rPr>
      <t xml:space="preserve">30/12/2024 </t>
    </r>
    <r>
      <rPr>
        <sz val="11"/>
        <color theme="1"/>
        <rFont val="Times New Roman"/>
        <family val="1"/>
      </rPr>
      <t xml:space="preserve">Para el cuarto trimestre se termina el informe de Derechos Humanos de la entidad, el resultado se deja en las carpetas de la entidad.
</t>
    </r>
  </si>
  <si>
    <r>
      <rPr>
        <b/>
        <sz val="11"/>
        <color theme="1"/>
        <rFont val="Times New Roman"/>
        <family val="1"/>
      </rPr>
      <t xml:space="preserve">30/03/2024 </t>
    </r>
    <r>
      <rPr>
        <sz val="11"/>
        <color theme="1"/>
        <rFont val="Times New Roman"/>
        <family val="1"/>
      </rPr>
      <t xml:space="preserve">El primer informe, se encuentra proyectado para el segundo trimestre de la presente vigencia.
</t>
    </r>
    <r>
      <rPr>
        <b/>
        <sz val="11"/>
        <color theme="1"/>
        <rFont val="Times New Roman"/>
        <family val="1"/>
      </rPr>
      <t xml:space="preserve">30/06/2024 </t>
    </r>
    <r>
      <rPr>
        <sz val="11"/>
        <color theme="1"/>
        <rFont val="Times New Roman"/>
        <family val="1"/>
      </rPr>
      <t xml:space="preserve">Para el Segundo Trimestre del presente año 2024, se esta implementado las TRD y TVD, en donde se destaca lo siguiente: </t>
    </r>
    <r>
      <rPr>
        <b/>
        <sz val="11"/>
        <color theme="1"/>
        <rFont val="Times New Roman"/>
        <family val="1"/>
      </rPr>
      <t xml:space="preserve">
</t>
    </r>
    <r>
      <rPr>
        <sz val="11"/>
        <color theme="1"/>
        <rFont val="Times New Roman"/>
        <family val="1"/>
      </rPr>
      <t xml:space="preserve">• Se digitalizaron 78 carpetas correspondientes a varias de las delegatarias.
• Las tablas de retención documental “TRD” aprobadas al 2022, se implementaron en el SISGED.
• La funcionaria Isabel Cristina Ruíz Cardona encargada del proceso de Gestión Documental, se encuentra organizando y digitalizando las carpetas del CTPI.
• Se realizó capacitación, por parte de las funcionarias Isabel Cristina Ruíz Cardona y Wendy Vanesa Castañeda Herrera,  con GRM sobre la plataforma para la consulta en el archivo histórico
• Se viene revisando cada una de las cajas y carpetas que se encuentran en el archivo central, para lo cual todos los jueves se están bajando entre cinco y seis cajas con el fin de verificar que estén debidamente organizadas y foliadas.
</t>
    </r>
    <r>
      <rPr>
        <b/>
        <sz val="11"/>
        <color theme="1"/>
        <rFont val="Times New Roman"/>
        <family val="1"/>
      </rPr>
      <t xml:space="preserve">30/09/2024 </t>
    </r>
    <r>
      <rPr>
        <sz val="11"/>
        <color theme="1"/>
        <rFont val="Times New Roman"/>
        <family val="1"/>
      </rPr>
      <t xml:space="preserve">Para el tercer Trimestre se organizaron, foliaron y digitalizaron 33 carpetas correspondientes a varias de las delegaturas; además de esto en el transcurrir del tercer trimestre se organizaron y digitalizaron las carpetas entregadas por el CTPI. 
Las Tablas de Retención Documental “TRD”, que a la fecha se encuentran aprobadas, se vienen aplicando en el SISGED por cada una de las delegaturas
</t>
    </r>
    <r>
      <rPr>
        <sz val="11"/>
        <color rgb="FFFF0000"/>
        <rFont val="Times New Roman"/>
        <family val="1"/>
      </rPr>
      <t xml:space="preserve">
</t>
    </r>
    <r>
      <rPr>
        <b/>
        <sz val="11"/>
        <rFont val="Times New Roman"/>
        <family val="1"/>
      </rPr>
      <t>30/12/2024</t>
    </r>
    <r>
      <rPr>
        <sz val="11"/>
        <rFont val="Times New Roman"/>
        <family val="1"/>
      </rPr>
      <t xml:space="preserve"> Para el cuarto Trimestre se organizaron, foliaron y digitalizaron 58 carpetas correspondientes a varias de las delegaturas; además de esto en el transcurrir del tercer trimestre se organizaron y digitalizaron las carpetas entregadas por el CTPI. 
Las Tablas de Retención Documental “TRD”, que a la fecha se encuentran aprobadas, se vienen aplicando en el SISGED por cada una de las delegaturas</t>
    </r>
  </si>
  <si>
    <r>
      <rPr>
        <b/>
        <sz val="11"/>
        <color theme="1"/>
        <rFont val="Times New Roman"/>
        <family val="1"/>
      </rPr>
      <t xml:space="preserve">30/03/2024, </t>
    </r>
    <r>
      <rPr>
        <sz val="11"/>
        <color theme="1"/>
        <rFont val="Times New Roman"/>
        <family val="1"/>
      </rPr>
      <t>Para el primer trimestre del año 2024 se realizaron 6 Asesorias  en temas relacionados con PPL.</t>
    </r>
    <r>
      <rPr>
        <b/>
        <sz val="11"/>
        <color theme="1"/>
        <rFont val="Times New Roman"/>
        <family val="1"/>
      </rPr>
      <t xml:space="preserve">
30/06/2024 </t>
    </r>
    <r>
      <rPr>
        <sz val="11"/>
        <color theme="1"/>
        <rFont val="Times New Roman"/>
        <family val="1"/>
      </rPr>
      <t xml:space="preserve">Para el segundo trimestre del año 2024 se realizaron 23 verificaciones a la Población Privada de la Libertad: Atenciones en Salud, tutelas, derechos de petición y otros.
</t>
    </r>
    <r>
      <rPr>
        <b/>
        <sz val="11"/>
        <color theme="1"/>
        <rFont val="Times New Roman"/>
        <family val="1"/>
      </rPr>
      <t xml:space="preserve">30/09/2024 </t>
    </r>
    <r>
      <rPr>
        <sz val="11"/>
        <color theme="1"/>
        <rFont val="Times New Roman"/>
        <family val="1"/>
      </rPr>
      <t xml:space="preserve">Para el Tercer trimestre del año 2024 se realizaron 15 verificaciones a la Población Privada de la Libertad: Atenciones en Salud, tutelas, derechos de petición y otros.
</t>
    </r>
    <r>
      <rPr>
        <b/>
        <sz val="11"/>
        <color theme="1"/>
        <rFont val="Times New Roman"/>
        <family val="1"/>
      </rPr>
      <t xml:space="preserve">30/12/2024 </t>
    </r>
    <r>
      <rPr>
        <sz val="11"/>
        <color theme="1"/>
        <rFont val="Times New Roman"/>
        <family val="1"/>
      </rPr>
      <t>Para el Cuarto trimestre del año 2024 se realizaron 83 intervenciones a la población privada de la libertad PPL.</t>
    </r>
  </si>
  <si>
    <r>
      <rPr>
        <b/>
        <sz val="11"/>
        <color theme="1"/>
        <rFont val="Times New Roman"/>
        <family val="1"/>
      </rPr>
      <t>30/03/2024</t>
    </r>
    <r>
      <rPr>
        <sz val="11"/>
        <color theme="1"/>
        <rFont val="Times New Roman"/>
        <family val="1"/>
      </rPr>
      <t xml:space="preserve"> Actividad con proyección al segundo trimestre de la presente vigencia.
</t>
    </r>
    <r>
      <rPr>
        <b/>
        <sz val="11"/>
        <color theme="1"/>
        <rFont val="Times New Roman"/>
        <family val="1"/>
      </rPr>
      <t xml:space="preserve">30/06/2024 </t>
    </r>
    <r>
      <rPr>
        <sz val="11"/>
        <color theme="1"/>
        <rFont val="Times New Roman"/>
        <family val="1"/>
      </rPr>
      <t xml:space="preserve">Para el segundo trimestre se realizo la caracterización Centro de Atención Penal Integral (C.AP.I) y Subestación de Policía Los Gómez (SUBGOM), ambos sitios ubicados en Itagüí, con fecha de corte al 29 de mayo de 2024.
</t>
    </r>
    <r>
      <rPr>
        <b/>
        <sz val="11"/>
        <color theme="1"/>
        <rFont val="Times New Roman"/>
        <family val="1"/>
      </rPr>
      <t xml:space="preserve">30/09/2024 </t>
    </r>
    <r>
      <rPr>
        <sz val="11"/>
        <color theme="1"/>
        <rFont val="Times New Roman"/>
        <family val="1"/>
      </rPr>
      <t xml:space="preserve">Para el tercer Trimestre del 2024 según en el Plan de Acción la Delegatura tiene designada hacer 2 actualizaciones en el año, de  las cuales ya se realizó una el 29 de mayo y queda pendiente la del cuarto trimestre del 2024.
</t>
    </r>
    <r>
      <rPr>
        <b/>
        <sz val="11"/>
        <color theme="1"/>
        <rFont val="Times New Roman"/>
        <family val="1"/>
      </rPr>
      <t xml:space="preserve">30/12/2024 </t>
    </r>
    <r>
      <rPr>
        <sz val="11"/>
        <color theme="1"/>
        <rFont val="Times New Roman"/>
        <family val="1"/>
      </rPr>
      <t>Para el Cuarto trimestre se realiza la actualización de los PPL en los centros carcelarios y transitorio del municipio de itagüí, encontrando 154 PPL, de los cuales 21 son condenados y 133 indiciados.</t>
    </r>
  </si>
  <si>
    <r>
      <rPr>
        <b/>
        <sz val="11"/>
        <color theme="1"/>
        <rFont val="Times New Roman"/>
        <family val="1"/>
      </rPr>
      <t xml:space="preserve">30/03/2024 </t>
    </r>
    <r>
      <rPr>
        <sz val="11"/>
        <color theme="1"/>
        <rFont val="Times New Roman"/>
        <family val="1"/>
      </rPr>
      <t xml:space="preserve">Se solicita al señor juez Penal, al señor Fiscal Seccional o Local, según en la etapa en que se encuentre el proceso, el respectivo expediente, a efectos de revisar y elaborar informes que dan cuenta si hubo o no vulneración a derechos fundamentales y constitucionales: </t>
    </r>
    <r>
      <rPr>
        <b/>
        <sz val="11"/>
        <color theme="1"/>
        <rFont val="Times New Roman"/>
        <family val="1"/>
      </rPr>
      <t>14</t>
    </r>
    <r>
      <rPr>
        <sz val="11"/>
        <color theme="1"/>
        <rFont val="Times New Roman"/>
        <family val="1"/>
      </rPr>
      <t xml:space="preserve">
</t>
    </r>
    <r>
      <rPr>
        <b/>
        <sz val="11"/>
        <color theme="1"/>
        <rFont val="Times New Roman"/>
        <family val="1"/>
      </rPr>
      <t xml:space="preserve">30/06/2024 </t>
    </r>
    <r>
      <rPr>
        <sz val="11"/>
        <color theme="1"/>
        <rFont val="Times New Roman"/>
        <family val="1"/>
      </rPr>
      <t xml:space="preserve">Para el segundo trimestre Se solicita al señor juez Penal, al señor Fiscal Seccional o Local, según en la etapa en que se encuentre el proceso, el respectivo expediente, a efectos de revisar y elaborar informes que dan cuenta si hubo o no vulneración a derechos fundamentales y constitucionales: 37
</t>
    </r>
    <r>
      <rPr>
        <b/>
        <sz val="11"/>
        <color theme="1"/>
        <rFont val="Times New Roman"/>
        <family val="1"/>
      </rPr>
      <t>30/09/2024</t>
    </r>
    <r>
      <rPr>
        <sz val="11"/>
        <color theme="1"/>
        <rFont val="Times New Roman"/>
        <family val="1"/>
      </rPr>
      <t xml:space="preserve"> Para el segundo trimestre Se solicita al señor juez Penal, al señor Fiscal Seccional o Local, según en la etapa en que se encuentre el proceso, el respectivo expediente, a efectos de revisar y elaborar informes que dan cuenta si hubo o no vulneración a derechos fundamentales y constitucionales: 30
</t>
    </r>
    <r>
      <rPr>
        <b/>
        <sz val="11"/>
        <color theme="1"/>
        <rFont val="Times New Roman"/>
        <family val="1"/>
      </rPr>
      <t>30/12/2024</t>
    </r>
    <r>
      <rPr>
        <sz val="11"/>
        <color theme="1"/>
        <rFont val="Times New Roman"/>
        <family val="1"/>
      </rPr>
      <t xml:space="preserve"> Para el Cuarto trimestre se solicita al señor Juez según en la etapa en que se encuentre el proceso, el respectivo expediente, a efectos de revisar y elaborar informes que den cuenta si hubo o no vulneración de los derechos fundamentales y constitucionales: 26</t>
    </r>
  </si>
  <si>
    <r>
      <rPr>
        <b/>
        <sz val="11"/>
        <color theme="1"/>
        <rFont val="Times New Roman"/>
        <family val="1"/>
      </rPr>
      <t xml:space="preserve">30/03/2024 </t>
    </r>
    <r>
      <rPr>
        <sz val="11"/>
        <color theme="1"/>
        <rFont val="Times New Roman"/>
        <family val="1"/>
      </rPr>
      <t xml:space="preserve">Actividad con proyección al segundo y tercer trimestre de la presente vigencia.
</t>
    </r>
    <r>
      <rPr>
        <b/>
        <sz val="11"/>
        <color theme="1"/>
        <rFont val="Times New Roman"/>
        <family val="1"/>
      </rPr>
      <t xml:space="preserve">30/06/2024 </t>
    </r>
    <r>
      <rPr>
        <sz val="11"/>
        <color theme="1"/>
        <rFont val="Times New Roman"/>
        <family val="1"/>
      </rPr>
      <t xml:space="preserve">Para el segundo trimestre del año 2024 se realizo la campaña " Mis Decisiones para Enfrentar los Retos de la Vida".
</t>
    </r>
    <r>
      <rPr>
        <b/>
        <sz val="11"/>
        <color theme="1"/>
        <rFont val="Times New Roman"/>
        <family val="1"/>
      </rPr>
      <t xml:space="preserve">30/09/2024 </t>
    </r>
    <r>
      <rPr>
        <sz val="11"/>
        <color theme="1"/>
        <rFont val="Times New Roman"/>
        <family val="1"/>
      </rPr>
      <t xml:space="preserve">Actividad con proyección en el cuarto trimestre.
</t>
    </r>
    <r>
      <rPr>
        <b/>
        <sz val="11"/>
        <color theme="1"/>
        <rFont val="Times New Roman"/>
        <family val="1"/>
      </rPr>
      <t xml:space="preserve">30/12/2024 </t>
    </r>
    <r>
      <rPr>
        <sz val="11"/>
        <color theme="1"/>
        <rFont val="Times New Roman"/>
        <family val="1"/>
      </rPr>
      <t>Para el Cuarto trimestre se realiza la Campaña "Comunicación Asertiva de la familia" cumpliendo en totalidad con su meta establecida en el Plan de acción.</t>
    </r>
  </si>
  <si>
    <r>
      <rPr>
        <b/>
        <sz val="11"/>
        <color theme="1"/>
        <rFont val="Times New Roman"/>
        <family val="1"/>
      </rPr>
      <t>30/03/2024 Verificación al Debido Proceso.</t>
    </r>
    <r>
      <rPr>
        <sz val="11"/>
        <color theme="1"/>
        <rFont val="Times New Roman"/>
        <family val="1"/>
      </rPr>
      <t xml:space="preserve"> Se solicita en Comisaría, Juzgado de Familia o ICBF, según en la etapa en que se encuentre el proceso, el respectivo expediente, a efectos de revisar y elaborar informe que de cuenta si hubo o no vulneración a derechos fundamentales y constitucionales: </t>
    </r>
    <r>
      <rPr>
        <b/>
        <sz val="11"/>
        <color theme="1"/>
        <rFont val="Times New Roman"/>
        <family val="1"/>
      </rPr>
      <t xml:space="preserve">07
Intervenciones en los Procesos de Familia: </t>
    </r>
    <r>
      <rPr>
        <sz val="11"/>
        <color theme="1"/>
        <rFont val="Times New Roman"/>
        <family val="1"/>
      </rPr>
      <t xml:space="preserve">Se interviene como agente del ministerio público, revisando y avalando los procesos en familia, siendo algunos: FILIACION, PRIVACION PATRIA POTESTAD, ALIMENTOS, VENTA DE BIENES DEL MENOR EJECUTIVO, FIJACIÓN ALIMENTOS, REVISIÓN ALIMENTOS, ADOPCIÓN: </t>
    </r>
    <r>
      <rPr>
        <b/>
        <sz val="11"/>
        <color theme="1"/>
        <rFont val="Times New Roman"/>
        <family val="1"/>
      </rPr>
      <t>43</t>
    </r>
    <r>
      <rPr>
        <sz val="11"/>
        <color theme="1"/>
        <rFont val="Times New Roman"/>
        <family val="1"/>
      </rPr>
      <t xml:space="preserve">
</t>
    </r>
    <r>
      <rPr>
        <b/>
        <sz val="11"/>
        <color theme="1"/>
        <rFont val="Times New Roman"/>
        <family val="1"/>
      </rPr>
      <t>30/06/2024</t>
    </r>
    <r>
      <rPr>
        <sz val="11"/>
        <color theme="1"/>
        <rFont val="Times New Roman"/>
        <family val="1"/>
      </rPr>
      <t xml:space="preserve"> Para el segundo trimestre se realizan las siguientes acciones: 
Verificación al debido Proceso: 21
Intervenciones en los procesos de Familia: 50.
</t>
    </r>
    <r>
      <rPr>
        <b/>
        <sz val="11"/>
        <color theme="1"/>
        <rFont val="Times New Roman"/>
        <family val="1"/>
      </rPr>
      <t>30/09/2024</t>
    </r>
    <r>
      <rPr>
        <sz val="11"/>
        <color theme="1"/>
        <rFont val="Times New Roman"/>
        <family val="1"/>
      </rPr>
      <t xml:space="preserve"> Para el tercer trimestre se realizan las siguientes acciones: 
Verificación al debido Proceso: 17
Intervenciones en los procesos de Familia: 130
</t>
    </r>
    <r>
      <rPr>
        <b/>
        <sz val="11"/>
        <color theme="1"/>
        <rFont val="Times New Roman"/>
        <family val="1"/>
      </rPr>
      <t>30/12/2024</t>
    </r>
    <r>
      <rPr>
        <sz val="11"/>
        <color theme="1"/>
        <rFont val="Times New Roman"/>
        <family val="1"/>
      </rPr>
      <t xml:space="preserve"> Para el cuarto trimestre se realizan las siguientes acciones: 
Verificación al debido Proceso: 7
Intervenciones en los procesos de Familia: 38
Audiencias en Comisaría: 03 
Audiencias Juzgados de Familia: 03
Diligencias Comisaría: 04
Diligencia Juzgado de Familia: 02
Diligencia ICBF: 01
Total: 58
</t>
    </r>
  </si>
  <si>
    <r>
      <rPr>
        <b/>
        <sz val="11"/>
        <color theme="1"/>
        <rFont val="Times New Roman"/>
        <family val="1"/>
      </rPr>
      <t xml:space="preserve">30/03/2024 </t>
    </r>
    <r>
      <rPr>
        <sz val="11"/>
        <color theme="1"/>
        <rFont val="Times New Roman"/>
        <family val="1"/>
      </rPr>
      <t>Procedimiento Ley de Apoyo demandas de Ley de Apoyo 1996 de 2019</t>
    </r>
    <r>
      <rPr>
        <b/>
        <sz val="11"/>
        <color theme="1"/>
        <rFont val="Times New Roman"/>
        <family val="1"/>
      </rPr>
      <t xml:space="preserve">: 04
</t>
    </r>
    <r>
      <rPr>
        <sz val="11"/>
        <color theme="1"/>
        <rFont val="Times New Roman"/>
        <family val="1"/>
      </rPr>
      <t>Valoración de Ley de Apoyo:</t>
    </r>
    <r>
      <rPr>
        <b/>
        <sz val="11"/>
        <color theme="1"/>
        <rFont val="Times New Roman"/>
        <family val="1"/>
      </rPr>
      <t xml:space="preserve"> </t>
    </r>
    <r>
      <rPr>
        <sz val="11"/>
        <color theme="1"/>
        <rFont val="Times New Roman"/>
        <family val="1"/>
      </rPr>
      <t>38</t>
    </r>
    <r>
      <rPr>
        <b/>
        <sz val="11"/>
        <color theme="1"/>
        <rFont val="Times New Roman"/>
        <family val="1"/>
      </rPr>
      <t xml:space="preserve">
30/06/2024 </t>
    </r>
    <r>
      <rPr>
        <sz val="11"/>
        <color theme="1"/>
        <rFont val="Times New Roman"/>
        <family val="1"/>
      </rPr>
      <t xml:space="preserve">Para el Segudo trimestre se realizo el Procedimiento Ley de Apoyo demandas de Ley de Apoyo 1996 de 2019 (04) acciones.
Valoración de Ley de Apoyo: (21)
</t>
    </r>
    <r>
      <rPr>
        <b/>
        <sz val="11"/>
        <color theme="1"/>
        <rFont val="Times New Roman"/>
        <family val="1"/>
      </rPr>
      <t xml:space="preserve">30/09/2024 </t>
    </r>
    <r>
      <rPr>
        <sz val="11"/>
        <color theme="1"/>
        <rFont val="Times New Roman"/>
        <family val="1"/>
      </rPr>
      <t xml:space="preserve">Para el tercer trimestre se realizaron (23) Valoraciones de Ley de Apoyo
</t>
    </r>
    <r>
      <rPr>
        <b/>
        <sz val="11"/>
        <color theme="1"/>
        <rFont val="Times New Roman"/>
        <family val="1"/>
      </rPr>
      <t xml:space="preserve">30/12/2024 </t>
    </r>
    <r>
      <rPr>
        <sz val="11"/>
        <color theme="1"/>
        <rFont val="Times New Roman"/>
        <family val="1"/>
      </rPr>
      <t>Para el Cuarto trimestre se hicieron 12 Valoraciones de Apoyo en la entidad.</t>
    </r>
  </si>
  <si>
    <r>
      <rPr>
        <b/>
        <sz val="11"/>
        <color theme="1"/>
        <rFont val="Times New Roman"/>
        <family val="1"/>
      </rPr>
      <t xml:space="preserve">30/03/2024 </t>
    </r>
    <r>
      <rPr>
        <sz val="11"/>
        <color theme="1"/>
        <rFont val="Times New Roman"/>
        <family val="1"/>
      </rPr>
      <t xml:space="preserve">Durante el mes de febrero, el Comité de Gestión y Desempeño aprobó el Plan Estratégico de Tecnologías de la Información (PETI) mediante el acta número 25.
</t>
    </r>
    <r>
      <rPr>
        <b/>
        <sz val="11"/>
        <color theme="1"/>
        <rFont val="Times New Roman"/>
        <family val="1"/>
      </rPr>
      <t xml:space="preserve">30/06/2024 </t>
    </r>
    <r>
      <rPr>
        <sz val="11"/>
        <color theme="1"/>
        <rFont val="Times New Roman"/>
        <family val="1"/>
      </rPr>
      <t xml:space="preserve">Se realizo la Actualización del Formato FTI-06 Seguimiento al Plan Estratégico de Tecnologías de la Información, Acta N° 153.
</t>
    </r>
    <r>
      <rPr>
        <b/>
        <sz val="11"/>
        <color theme="1"/>
        <rFont val="Times New Roman"/>
        <family val="1"/>
      </rPr>
      <t xml:space="preserve">30/09/2024 </t>
    </r>
    <r>
      <rPr>
        <sz val="11"/>
        <color theme="1"/>
        <rFont val="Times New Roman"/>
        <family val="1"/>
      </rPr>
      <t xml:space="preserve">Se presento ante comite de gestión y desempeño el FTI-06 Seguimiento al Plan Estratégico de Tecnologías de la Información, para su aprobación Acta N°170. Documento de seguimiento para el Plan Estratégico de Tecnología.
</t>
    </r>
    <r>
      <rPr>
        <b/>
        <sz val="11"/>
        <color theme="1"/>
        <rFont val="Times New Roman"/>
        <family val="1"/>
      </rPr>
      <t xml:space="preserve">30/12/2024 </t>
    </r>
    <r>
      <rPr>
        <sz val="11"/>
        <color theme="1"/>
        <rFont val="Times New Roman"/>
        <family val="1"/>
      </rPr>
      <t>Para el cuarto trimestre se hace seguimiento al Plan Estratégico de las Tecnologías de la Información el cual se mide bajo el formato FTI-06, en donde su resultado arrojo un 100% conforme a lo que se busco implementar con el PETI.</t>
    </r>
  </si>
  <si>
    <r>
      <rPr>
        <b/>
        <sz val="11"/>
        <color theme="1"/>
        <rFont val="Times New Roman"/>
        <family val="1"/>
      </rPr>
      <t>30/03/2024</t>
    </r>
    <r>
      <rPr>
        <sz val="11"/>
        <color theme="1"/>
        <rFont val="Times New Roman"/>
        <family val="1"/>
      </rPr>
      <t xml:space="preserve"> El primer informe, se encuentra proyectado para el segundo trimestre de la presente vigencia.
</t>
    </r>
    <r>
      <rPr>
        <b/>
        <sz val="11"/>
        <color theme="1"/>
        <rFont val="Times New Roman"/>
        <family val="1"/>
      </rPr>
      <t xml:space="preserve">30/06/2024 </t>
    </r>
    <r>
      <rPr>
        <sz val="11"/>
        <color theme="1"/>
        <rFont val="Times New Roman"/>
        <family val="1"/>
      </rPr>
      <t xml:space="preserve">Para el segundo trimestre el  Programa de Gestión Documental “PGD” fue entregado y socializado; A la fecha no se ha comenzado a implementar por lo que debe ser revisado y aprobado por el Señor Personero y el comité de Gestión y Desempeño.
</t>
    </r>
    <r>
      <rPr>
        <b/>
        <sz val="11"/>
        <color theme="1"/>
        <rFont val="Times New Roman"/>
        <family val="1"/>
      </rPr>
      <t>30/09/2024</t>
    </r>
    <r>
      <rPr>
        <sz val="11"/>
        <color theme="1"/>
        <rFont val="Times New Roman"/>
        <family val="1"/>
      </rPr>
      <t xml:space="preserve"> Para el tercer trimestre el  Programa de Gestión Documental “PGD” a la fecha no se ha comenzado a implementar por lo que debe ser revisado y aprobado por el Señor Personero y el comité de Gestión y Desempeño.
</t>
    </r>
    <r>
      <rPr>
        <b/>
        <sz val="11"/>
        <color theme="1"/>
        <rFont val="Times New Roman"/>
        <family val="1"/>
      </rPr>
      <t xml:space="preserve">30/12/2024 </t>
    </r>
    <r>
      <rPr>
        <sz val="11"/>
        <color theme="1"/>
        <rFont val="Times New Roman"/>
        <family val="1"/>
      </rPr>
      <t xml:space="preserve"> Para el cuarto trimestre el  Programa de Gestión Documental “PGD”  no se comenzo a implementar por lo que no se logro aprobación por el Señor Personero y el comité de Gestión y Desempeño.</t>
    </r>
  </si>
  <si>
    <r>
      <rPr>
        <b/>
        <sz val="11"/>
        <color theme="1"/>
        <rFont val="Times New Roman"/>
        <family val="1"/>
      </rPr>
      <t>30/03/2024</t>
    </r>
    <r>
      <rPr>
        <sz val="11"/>
        <color theme="1"/>
        <rFont val="Times New Roman"/>
        <family val="1"/>
      </rPr>
      <t xml:space="preserve"> Sin avances está programada para junio-2024
</t>
    </r>
    <r>
      <rPr>
        <b/>
        <sz val="11"/>
        <color theme="1"/>
        <rFont val="Times New Roman"/>
        <family val="1"/>
      </rPr>
      <t xml:space="preserve">30/06/2024 </t>
    </r>
    <r>
      <rPr>
        <sz val="11"/>
        <color theme="1"/>
        <rFont val="Times New Roman"/>
        <family val="1"/>
      </rPr>
      <t>Para el Segundo</t>
    </r>
    <r>
      <rPr>
        <b/>
        <sz val="11"/>
        <color theme="1"/>
        <rFont val="Times New Roman"/>
        <family val="1"/>
      </rPr>
      <t xml:space="preserve"> </t>
    </r>
    <r>
      <rPr>
        <sz val="11"/>
        <color theme="1"/>
        <rFont val="Times New Roman"/>
        <family val="1"/>
      </rPr>
      <t>Trimestre</t>
    </r>
    <r>
      <rPr>
        <b/>
        <sz val="11"/>
        <color theme="1"/>
        <rFont val="Times New Roman"/>
        <family val="1"/>
      </rPr>
      <t xml:space="preserve"> s</t>
    </r>
    <r>
      <rPr>
        <sz val="11"/>
        <color theme="1"/>
        <rFont val="Times New Roman"/>
        <family val="1"/>
      </rPr>
      <t xml:space="preserve">e realiza Campaña sobre los Deberes, Derechos y Obligaciones de los Servidores Públicos.
</t>
    </r>
    <r>
      <rPr>
        <b/>
        <sz val="11"/>
        <color theme="1"/>
        <rFont val="Times New Roman"/>
        <family val="1"/>
      </rPr>
      <t xml:space="preserve">30/09/2024 </t>
    </r>
    <r>
      <rPr>
        <sz val="11"/>
        <color theme="1"/>
        <rFont val="Times New Roman"/>
        <family val="1"/>
      </rPr>
      <t xml:space="preserve">Se realizo la Campaña "QUÉ DEBO TENER EN CUENTA  AL MOMENTO DE INTERPONER UNA QUEJA" actividad que da cumplimiento a las actvidades proyectadas para el presente plan de acción.
</t>
    </r>
    <r>
      <rPr>
        <b/>
        <sz val="11"/>
        <color theme="1"/>
        <rFont val="Times New Roman"/>
        <family val="1"/>
      </rPr>
      <t xml:space="preserve">30/12/2024 </t>
    </r>
    <r>
      <rPr>
        <sz val="11"/>
        <color theme="1"/>
        <rFont val="Times New Roman"/>
        <family val="1"/>
      </rPr>
      <t>se logro la meta para el tercer trimestre del 2024, donde se desarrollo campaña de  "QUÉ DEBO TENER EN CUENTA  AL MOMENTO DE INTERPONER UNA QUEJA"</t>
    </r>
  </si>
  <si>
    <r>
      <rPr>
        <b/>
        <sz val="11"/>
        <color theme="1"/>
        <rFont val="Times New Roman"/>
        <family val="1"/>
      </rPr>
      <t xml:space="preserve">30/03/2024 </t>
    </r>
    <r>
      <rPr>
        <sz val="11"/>
        <color theme="1"/>
        <rFont val="Times New Roman"/>
        <family val="1"/>
      </rPr>
      <t xml:space="preserve">Actividad con Proyección para el mes de Mayo. 
</t>
    </r>
    <r>
      <rPr>
        <b/>
        <sz val="11"/>
        <color theme="1"/>
        <rFont val="Times New Roman"/>
        <family val="1"/>
      </rPr>
      <t xml:space="preserve">30/06/2024 </t>
    </r>
    <r>
      <rPr>
        <sz val="11"/>
        <color theme="1"/>
        <rFont val="Times New Roman"/>
        <family val="1"/>
      </rPr>
      <t xml:space="preserve">Para el segundo trimestre se realizo la capacitación sobre Modelos Alternativos en la Solución de Conflictos.
</t>
    </r>
    <r>
      <rPr>
        <b/>
        <sz val="11"/>
        <color theme="1"/>
        <rFont val="Times New Roman"/>
        <family val="1"/>
      </rPr>
      <t xml:space="preserve">30/09/2024 </t>
    </r>
    <r>
      <rPr>
        <sz val="11"/>
        <color theme="1"/>
        <rFont val="Times New Roman"/>
        <family val="1"/>
      </rPr>
      <t xml:space="preserve">Actividad cumplida en el segundo trimestre.
</t>
    </r>
    <r>
      <rPr>
        <b/>
        <sz val="11"/>
        <color theme="1"/>
        <rFont val="Times New Roman"/>
        <family val="1"/>
      </rPr>
      <t xml:space="preserve">30/12/2024 </t>
    </r>
    <r>
      <rPr>
        <sz val="11"/>
        <color theme="1"/>
        <rFont val="Times New Roman"/>
        <family val="1"/>
      </rPr>
      <t>Actividad cumplida en el segundo trimestre de la presente vigencia.</t>
    </r>
  </si>
  <si>
    <t>Asistir y participar en los comités interinstitucionales (Comité Pro-bienestar animal y comité de educación ambiental y deEstratificación)</t>
  </si>
  <si>
    <r>
      <rPr>
        <b/>
        <sz val="11"/>
        <color theme="1"/>
        <rFont val="Times New Roman"/>
        <family val="1"/>
      </rPr>
      <t>30/03/2024</t>
    </r>
    <r>
      <rPr>
        <sz val="11"/>
        <color theme="1"/>
        <rFont val="Times New Roman"/>
        <family val="1"/>
      </rPr>
      <t xml:space="preserve"> Para el primer trimestre se acompaña a 4 encuentros del Comité Pro-bienestar,  eventos de CIDEAM 3 y de estratificación 3
</t>
    </r>
    <r>
      <rPr>
        <b/>
        <sz val="11"/>
        <color theme="1"/>
        <rFont val="Times New Roman"/>
        <family val="1"/>
      </rPr>
      <t xml:space="preserve">30/06/2024 </t>
    </r>
    <r>
      <rPr>
        <sz val="11"/>
        <color theme="1"/>
        <rFont val="Times New Roman"/>
        <family val="1"/>
      </rPr>
      <t xml:space="preserve">Para el segundo trimestre se acompaña a 4 encuentros del Comité Pro-bienestar, eventos de CIDEAM 2 y de estratificación 3
</t>
    </r>
    <r>
      <rPr>
        <b/>
        <sz val="11"/>
        <color theme="1"/>
        <rFont val="Times New Roman"/>
        <family val="1"/>
      </rPr>
      <t xml:space="preserve">30/09/2024  </t>
    </r>
    <r>
      <rPr>
        <sz val="11"/>
        <color theme="1"/>
        <rFont val="Times New Roman"/>
        <family val="1"/>
      </rPr>
      <t xml:space="preserve">Para el tercer trimestre se acompaña a 3 encuentros del Comité Pro-Bienestar, eventos de CIDEAM 2 y de estratificación 3
</t>
    </r>
    <r>
      <rPr>
        <b/>
        <sz val="11"/>
        <color theme="1"/>
        <rFont val="Times New Roman"/>
        <family val="1"/>
      </rPr>
      <t xml:space="preserve">30/12/2024 </t>
    </r>
    <r>
      <rPr>
        <sz val="11"/>
        <color theme="1"/>
        <rFont val="Times New Roman"/>
        <family val="1"/>
      </rPr>
      <t>Para el Cuarto trimestre se acompaño 3 comité Pro-Bienestar Animal, eventos de CIDEAM 1 y de estratificación 2</t>
    </r>
  </si>
  <si>
    <t>TOTAL CUMPLIMIENTO PLAN ESTRATÉGICO INSTITUCIONAL 2024</t>
  </si>
  <si>
    <t>Durante el año 2024, se alcanzó un cumplimiento del 97% conforme a los lineamientos establecidos en el Plan Estratégico Institucional 2020-2024. Este resultado refleja el compromiso y la gestión en la ejecución de las metas trazadas, garantizando el fortalecimiento de los procesos misionales y administrativos de la entidad.
No obstante, es de gran importancia implementar un plan de mejoramiento para aquellas actividades que no se lograrán cumplir en su totalidad, con el fin de fortalecer los procesos institucionales y óptimos.</t>
  </si>
  <si>
    <t>Versión: 05</t>
  </si>
  <si>
    <t>Fecha: 01/09/2024</t>
  </si>
</sst>
</file>

<file path=xl/styles.xml><?xml version="1.0" encoding="utf-8"?>
<styleSheet xmlns="http://schemas.openxmlformats.org/spreadsheetml/2006/main">
  <numFmts count="1">
    <numFmt numFmtId="43" formatCode="_-* #,##0.00_-;\-* #,##0.00_-;_-* &quot;-&quot;??_-;_-@_-"/>
  </numFmts>
  <fonts count="25">
    <font>
      <sz val="11"/>
      <color theme="1"/>
      <name val="Calibri"/>
      <family val="2"/>
      <scheme val="minor"/>
    </font>
    <font>
      <sz val="11"/>
      <color theme="1"/>
      <name val="Calibri"/>
      <family val="2"/>
      <scheme val="minor"/>
    </font>
    <font>
      <b/>
      <sz val="14"/>
      <color theme="1"/>
      <name val="Arial"/>
      <family val="2"/>
    </font>
    <font>
      <sz val="12"/>
      <color theme="1"/>
      <name val="Calibri"/>
      <family val="2"/>
      <scheme val="minor"/>
    </font>
    <font>
      <b/>
      <sz val="7"/>
      <color theme="1"/>
      <name val="Arial"/>
      <family val="2"/>
    </font>
    <font>
      <sz val="10"/>
      <color theme="1"/>
      <name val="Calibri"/>
      <family val="2"/>
      <scheme val="minor"/>
    </font>
    <font>
      <sz val="8"/>
      <color theme="1"/>
      <name val="Calibri"/>
      <family val="2"/>
      <scheme val="minor"/>
    </font>
    <font>
      <u/>
      <sz val="8"/>
      <color rgb="FF000000"/>
      <name val="Arial Narrow"/>
      <family val="2"/>
    </font>
    <font>
      <b/>
      <sz val="10"/>
      <color theme="1"/>
      <name val="Calibri"/>
      <family val="2"/>
      <scheme val="minor"/>
    </font>
    <font>
      <sz val="10"/>
      <name val="Calibri"/>
      <family val="2"/>
      <scheme val="minor"/>
    </font>
    <font>
      <sz val="9"/>
      <name val="Arial"/>
      <family val="2"/>
    </font>
    <font>
      <b/>
      <sz val="10"/>
      <name val="Calibri"/>
      <family val="2"/>
      <scheme val="minor"/>
    </font>
    <font>
      <b/>
      <sz val="14"/>
      <color theme="1"/>
      <name val="Calibri"/>
      <family val="2"/>
      <scheme val="minor"/>
    </font>
    <font>
      <sz val="8"/>
      <color theme="1"/>
      <name val="Arial"/>
      <family val="2"/>
    </font>
    <font>
      <b/>
      <sz val="11"/>
      <color theme="1"/>
      <name val="Calibri"/>
      <family val="2"/>
      <scheme val="minor"/>
    </font>
    <font>
      <i/>
      <u/>
      <sz val="10"/>
      <color rgb="FF000000"/>
      <name val="Calibri"/>
      <family val="2"/>
      <scheme val="minor"/>
    </font>
    <font>
      <b/>
      <sz val="12"/>
      <color theme="1"/>
      <name val="Calibri"/>
      <family val="2"/>
      <scheme val="minor"/>
    </font>
    <font>
      <sz val="10"/>
      <color theme="1"/>
      <name val="Arial"/>
      <family val="2"/>
    </font>
    <font>
      <sz val="10"/>
      <color rgb="FF000000"/>
      <name val="Arial"/>
      <family val="2"/>
    </font>
    <font>
      <sz val="10"/>
      <name val="Arial"/>
      <family val="2"/>
    </font>
    <font>
      <sz val="11"/>
      <color theme="1"/>
      <name val="Times New Roman"/>
      <family val="1"/>
    </font>
    <font>
      <b/>
      <sz val="11"/>
      <color theme="1"/>
      <name val="Times New Roman"/>
      <family val="1"/>
    </font>
    <font>
      <sz val="11"/>
      <color rgb="FFFF0000"/>
      <name val="Times New Roman"/>
      <family val="1"/>
    </font>
    <font>
      <b/>
      <sz val="11"/>
      <name val="Times New Roman"/>
      <family val="1"/>
    </font>
    <font>
      <sz val="11"/>
      <name val="Times New Roman"/>
      <family val="1"/>
    </font>
  </fonts>
  <fills count="11">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08">
    <xf numFmtId="0" fontId="0" fillId="0" borderId="0" xfId="0"/>
    <xf numFmtId="0" fontId="1" fillId="0" borderId="0" xfId="0" applyFont="1"/>
    <xf numFmtId="0" fontId="1" fillId="0" borderId="0" xfId="0" applyFont="1" applyAlignment="1">
      <alignment wrapText="1"/>
    </xf>
    <xf numFmtId="0" fontId="3" fillId="0" borderId="0" xfId="0" applyFont="1"/>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0" xfId="0" applyFont="1" applyBorder="1" applyAlignment="1">
      <alignment horizontal="center" vertical="center"/>
    </xf>
    <xf numFmtId="0" fontId="0" fillId="0" borderId="0" xfId="0" applyBorder="1"/>
    <xf numFmtId="0" fontId="4" fillId="0" borderId="0" xfId="0" applyFont="1" applyBorder="1" applyAlignment="1">
      <alignment horizontal="center" vertical="center" wrapText="1"/>
    </xf>
    <xf numFmtId="0" fontId="4" fillId="0" borderId="0" xfId="0" applyFont="1" applyFill="1" applyBorder="1" applyAlignment="1">
      <alignment horizontal="center" vertical="center" wrapText="1"/>
    </xf>
    <xf numFmtId="0" fontId="6" fillId="0" borderId="0" xfId="0" applyFont="1" applyAlignment="1">
      <alignment horizontal="justify" vertical="center"/>
    </xf>
    <xf numFmtId="0" fontId="7" fillId="0" borderId="0" xfId="0" applyFont="1" applyAlignment="1">
      <alignment vertical="center"/>
    </xf>
    <xf numFmtId="9" fontId="5" fillId="0" borderId="1" xfId="0" applyNumberFormat="1" applyFont="1" applyBorder="1" applyAlignment="1">
      <alignment horizontal="left" vertical="top" wrapText="1"/>
    </xf>
    <xf numFmtId="1" fontId="5" fillId="0" borderId="1" xfId="0" applyNumberFormat="1" applyFont="1" applyBorder="1" applyAlignment="1">
      <alignment horizontal="left" vertical="top" wrapText="1"/>
    </xf>
    <xf numFmtId="9" fontId="5" fillId="0" borderId="1" xfId="0" applyNumberFormat="1" applyFont="1" applyFill="1" applyBorder="1" applyAlignment="1">
      <alignment horizontal="left" vertical="top" wrapText="1"/>
    </xf>
    <xf numFmtId="0" fontId="1" fillId="0" borderId="0" xfId="0" applyFont="1" applyBorder="1"/>
    <xf numFmtId="0" fontId="8" fillId="0" borderId="1" xfId="0" applyFont="1" applyFill="1" applyBorder="1" applyAlignment="1">
      <alignment horizontal="center" vertical="top" wrapText="1"/>
    </xf>
    <xf numFmtId="10" fontId="1" fillId="0" borderId="0" xfId="0" applyNumberFormat="1" applyFont="1"/>
    <xf numFmtId="0" fontId="5" fillId="0" borderId="1" xfId="0" applyFont="1" applyBorder="1" applyAlignment="1">
      <alignment horizontal="left" vertical="top" wrapText="1"/>
    </xf>
    <xf numFmtId="0" fontId="8" fillId="0" borderId="1" xfId="0" applyFont="1" applyBorder="1" applyAlignment="1">
      <alignment horizontal="left" vertical="top" wrapText="1"/>
    </xf>
    <xf numFmtId="0" fontId="5" fillId="2" borderId="1" xfId="0" applyFont="1" applyFill="1" applyBorder="1" applyAlignment="1">
      <alignment horizontal="left" vertical="top" wrapText="1"/>
    </xf>
    <xf numFmtId="9" fontId="5" fillId="2" borderId="1" xfId="0" applyNumberFormat="1" applyFont="1" applyFill="1" applyBorder="1" applyAlignment="1">
      <alignment horizontal="left" vertical="top" wrapText="1"/>
    </xf>
    <xf numFmtId="1" fontId="5" fillId="2" borderId="1" xfId="0" applyNumberFormat="1" applyFont="1" applyFill="1" applyBorder="1" applyAlignment="1">
      <alignment horizontal="left" vertical="top" wrapText="1"/>
    </xf>
    <xf numFmtId="0" fontId="13" fillId="0" borderId="4" xfId="0" applyFont="1" applyBorder="1" applyAlignment="1">
      <alignment horizontal="justify" vertical="top" wrapText="1"/>
    </xf>
    <xf numFmtId="0" fontId="0" fillId="2" borderId="1" xfId="0" applyFont="1" applyFill="1" applyBorder="1" applyAlignment="1">
      <alignment wrapText="1"/>
    </xf>
    <xf numFmtId="0" fontId="10" fillId="0" borderId="5" xfId="0" applyFont="1" applyFill="1" applyBorder="1" applyAlignment="1">
      <alignment horizontal="center" vertical="center" wrapText="1"/>
    </xf>
    <xf numFmtId="0" fontId="0" fillId="0" borderId="0" xfId="0" applyFont="1"/>
    <xf numFmtId="0" fontId="5" fillId="0" borderId="1"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4" borderId="1" xfId="0" applyFont="1" applyFill="1" applyBorder="1" applyAlignment="1">
      <alignment horizontal="left" vertical="top" wrapText="1"/>
    </xf>
    <xf numFmtId="0" fontId="5" fillId="4" borderId="1" xfId="0" applyFont="1" applyFill="1" applyBorder="1" applyAlignment="1">
      <alignment horizontal="left" vertical="top" wrapText="1"/>
    </xf>
    <xf numFmtId="9" fontId="5" fillId="4" borderId="1" xfId="0" applyNumberFormat="1" applyFont="1" applyFill="1" applyBorder="1" applyAlignment="1">
      <alignment horizontal="left" vertical="top" wrapText="1"/>
    </xf>
    <xf numFmtId="1" fontId="5" fillId="4" borderId="1" xfId="0" applyNumberFormat="1" applyFont="1" applyFill="1" applyBorder="1" applyAlignment="1">
      <alignment horizontal="left" vertical="top" wrapText="1"/>
    </xf>
    <xf numFmtId="10" fontId="9" fillId="4" borderId="1" xfId="0" applyNumberFormat="1" applyFont="1" applyFill="1" applyBorder="1" applyAlignment="1">
      <alignment horizontal="left" vertical="top" wrapText="1"/>
    </xf>
    <xf numFmtId="0" fontId="8" fillId="4" borderId="1" xfId="0" applyFont="1" applyFill="1" applyBorder="1" applyAlignment="1">
      <alignment vertical="top" wrapText="1"/>
    </xf>
    <xf numFmtId="10" fontId="5" fillId="4" borderId="1" xfId="0" applyNumberFormat="1" applyFont="1" applyFill="1" applyBorder="1" applyAlignment="1">
      <alignment horizontal="left" vertical="top" wrapText="1"/>
    </xf>
    <xf numFmtId="0" fontId="11" fillId="4" borderId="1" xfId="0" applyFont="1" applyFill="1" applyBorder="1" applyAlignment="1">
      <alignment vertical="top" wrapText="1"/>
    </xf>
    <xf numFmtId="0" fontId="8" fillId="5" borderId="1" xfId="0" applyFont="1" applyFill="1" applyBorder="1" applyAlignment="1">
      <alignment horizontal="left" vertical="top" wrapText="1"/>
    </xf>
    <xf numFmtId="0" fontId="5" fillId="5" borderId="1" xfId="0" applyFont="1" applyFill="1" applyBorder="1" applyAlignment="1">
      <alignment horizontal="left" vertical="top" wrapText="1"/>
    </xf>
    <xf numFmtId="9" fontId="5" fillId="5" borderId="1" xfId="0" applyNumberFormat="1" applyFont="1" applyFill="1" applyBorder="1" applyAlignment="1">
      <alignment horizontal="left" vertical="top" wrapText="1"/>
    </xf>
    <xf numFmtId="1" fontId="5" fillId="5" borderId="1" xfId="0" applyNumberFormat="1" applyFont="1" applyFill="1" applyBorder="1" applyAlignment="1">
      <alignment horizontal="left" vertical="top" wrapText="1"/>
    </xf>
    <xf numFmtId="0" fontId="8" fillId="6" borderId="1" xfId="0" applyFont="1" applyFill="1" applyBorder="1" applyAlignment="1">
      <alignment horizontal="left" vertical="top" wrapText="1"/>
    </xf>
    <xf numFmtId="0" fontId="5" fillId="6" borderId="1" xfId="0" applyFont="1" applyFill="1" applyBorder="1" applyAlignment="1">
      <alignment horizontal="left" vertical="top" wrapText="1"/>
    </xf>
    <xf numFmtId="9" fontId="5" fillId="6" borderId="1" xfId="0" applyNumberFormat="1" applyFont="1" applyFill="1" applyBorder="1" applyAlignment="1">
      <alignment horizontal="left" vertical="top" wrapText="1"/>
    </xf>
    <xf numFmtId="1" fontId="5" fillId="6" borderId="1" xfId="0" applyNumberFormat="1" applyFont="1" applyFill="1" applyBorder="1" applyAlignment="1">
      <alignment horizontal="left" vertical="top" wrapText="1"/>
    </xf>
    <xf numFmtId="0" fontId="8" fillId="7" borderId="1" xfId="0" applyFont="1" applyFill="1" applyBorder="1" applyAlignment="1">
      <alignment horizontal="left" vertical="top" wrapText="1"/>
    </xf>
    <xf numFmtId="0" fontId="5" fillId="7" borderId="1" xfId="0" applyFont="1" applyFill="1" applyBorder="1" applyAlignment="1">
      <alignment horizontal="left" vertical="top" wrapText="1"/>
    </xf>
    <xf numFmtId="9" fontId="5" fillId="7" borderId="1" xfId="0" applyNumberFormat="1" applyFont="1" applyFill="1" applyBorder="1" applyAlignment="1">
      <alignment horizontal="left" vertical="top" wrapText="1"/>
    </xf>
    <xf numFmtId="10" fontId="5" fillId="7" borderId="1" xfId="0" applyNumberFormat="1" applyFont="1" applyFill="1" applyBorder="1" applyAlignment="1">
      <alignment horizontal="left" vertical="top" wrapText="1"/>
    </xf>
    <xf numFmtId="1" fontId="5" fillId="7" borderId="1" xfId="0" applyNumberFormat="1" applyFont="1" applyFill="1" applyBorder="1" applyAlignment="1">
      <alignment horizontal="left" vertical="top" wrapText="1"/>
    </xf>
    <xf numFmtId="0" fontId="5" fillId="8" borderId="1" xfId="0" applyFont="1" applyFill="1" applyBorder="1" applyAlignment="1">
      <alignment horizontal="left" vertical="top" wrapText="1"/>
    </xf>
    <xf numFmtId="9" fontId="5" fillId="8" borderId="1" xfId="0" applyNumberFormat="1" applyFont="1" applyFill="1" applyBorder="1" applyAlignment="1">
      <alignment horizontal="left" vertical="top" wrapText="1"/>
    </xf>
    <xf numFmtId="1" fontId="5" fillId="8" borderId="1" xfId="0" applyNumberFormat="1" applyFont="1" applyFill="1" applyBorder="1" applyAlignment="1">
      <alignment horizontal="left" vertical="top" wrapText="1"/>
    </xf>
    <xf numFmtId="10" fontId="5" fillId="8" borderId="1" xfId="0" applyNumberFormat="1" applyFont="1" applyFill="1" applyBorder="1" applyAlignment="1">
      <alignment horizontal="left" vertical="top" wrapText="1"/>
    </xf>
    <xf numFmtId="0" fontId="8" fillId="3" borderId="1" xfId="0" applyFont="1" applyFill="1" applyBorder="1" applyAlignment="1">
      <alignment horizontal="left" vertical="top" wrapText="1"/>
    </xf>
    <xf numFmtId="0" fontId="5" fillId="3" borderId="1" xfId="0" applyFont="1" applyFill="1" applyBorder="1" applyAlignment="1">
      <alignment horizontal="left" vertical="top" wrapText="1"/>
    </xf>
    <xf numFmtId="9" fontId="5" fillId="3" borderId="1" xfId="0" applyNumberFormat="1" applyFont="1" applyFill="1" applyBorder="1" applyAlignment="1">
      <alignment horizontal="left" vertical="top" wrapText="1"/>
    </xf>
    <xf numFmtId="1" fontId="5" fillId="3" borderId="1" xfId="0" applyNumberFormat="1" applyFont="1" applyFill="1" applyBorder="1" applyAlignment="1">
      <alignment horizontal="left" vertical="top" wrapText="1"/>
    </xf>
    <xf numFmtId="0" fontId="12" fillId="2" borderId="0" xfId="0" applyFont="1" applyFill="1" applyBorder="1"/>
    <xf numFmtId="0" fontId="12" fillId="4" borderId="0" xfId="0" applyFont="1" applyFill="1" applyBorder="1"/>
    <xf numFmtId="0" fontId="8" fillId="5" borderId="1" xfId="0" applyFont="1" applyFill="1" applyBorder="1" applyAlignment="1">
      <alignment vertical="top" wrapText="1"/>
    </xf>
    <xf numFmtId="0" fontId="12" fillId="5" borderId="0" xfId="0" applyFont="1" applyFill="1" applyBorder="1"/>
    <xf numFmtId="0" fontId="14" fillId="0" borderId="0" xfId="0" applyFont="1"/>
    <xf numFmtId="0" fontId="16" fillId="5" borderId="6" xfId="0" applyFont="1" applyFill="1" applyBorder="1" applyAlignment="1">
      <alignment textRotation="90" wrapText="1"/>
    </xf>
    <xf numFmtId="0" fontId="11" fillId="6" borderId="1" xfId="0" applyFont="1" applyFill="1" applyBorder="1" applyAlignment="1">
      <alignment vertical="top" wrapText="1"/>
    </xf>
    <xf numFmtId="0" fontId="12" fillId="6" borderId="0" xfId="0" applyFont="1" applyFill="1" applyBorder="1"/>
    <xf numFmtId="0" fontId="16" fillId="6" borderId="6" xfId="0" applyFont="1" applyFill="1" applyBorder="1" applyAlignment="1">
      <alignment textRotation="90" wrapText="1"/>
    </xf>
    <xf numFmtId="0" fontId="16" fillId="7" borderId="6" xfId="0" applyFont="1" applyFill="1" applyBorder="1" applyAlignment="1">
      <alignment textRotation="90" wrapText="1"/>
    </xf>
    <xf numFmtId="0" fontId="11" fillId="7" borderId="1" xfId="0" applyFont="1" applyFill="1" applyBorder="1" applyAlignment="1">
      <alignment vertical="top" wrapText="1"/>
    </xf>
    <xf numFmtId="0" fontId="12" fillId="7" borderId="0" xfId="0" applyFont="1" applyFill="1" applyBorder="1"/>
    <xf numFmtId="0" fontId="11" fillId="8" borderId="1" xfId="0" applyFont="1" applyFill="1" applyBorder="1" applyAlignment="1">
      <alignment vertical="top" wrapText="1"/>
    </xf>
    <xf numFmtId="0" fontId="12" fillId="8" borderId="0" xfId="0" applyFont="1" applyFill="1" applyBorder="1"/>
    <xf numFmtId="0" fontId="8" fillId="8" borderId="1" xfId="0" applyFont="1" applyFill="1" applyBorder="1" applyAlignment="1">
      <alignment vertical="top" wrapText="1"/>
    </xf>
    <xf numFmtId="0" fontId="8" fillId="9" borderId="1" xfId="0" applyFont="1" applyFill="1" applyBorder="1" applyAlignment="1">
      <alignment horizontal="left" vertical="top" wrapText="1"/>
    </xf>
    <xf numFmtId="0" fontId="5" fillId="9" borderId="1" xfId="0" applyFont="1" applyFill="1" applyBorder="1" applyAlignment="1">
      <alignment horizontal="left" vertical="top" wrapText="1"/>
    </xf>
    <xf numFmtId="9" fontId="5" fillId="9" borderId="1" xfId="0" applyNumberFormat="1" applyFont="1" applyFill="1" applyBorder="1" applyAlignment="1">
      <alignment horizontal="left" vertical="top" wrapText="1"/>
    </xf>
    <xf numFmtId="10" fontId="5" fillId="9" borderId="1" xfId="0" applyNumberFormat="1" applyFont="1" applyFill="1" applyBorder="1" applyAlignment="1">
      <alignment horizontal="left" vertical="top" wrapText="1"/>
    </xf>
    <xf numFmtId="1" fontId="5" fillId="9" borderId="1" xfId="0" applyNumberFormat="1" applyFont="1" applyFill="1" applyBorder="1" applyAlignment="1">
      <alignment horizontal="left" vertical="top" wrapText="1"/>
    </xf>
    <xf numFmtId="0" fontId="8" fillId="9" borderId="1" xfId="0" applyFont="1" applyFill="1" applyBorder="1" applyAlignment="1">
      <alignment vertical="top" wrapText="1"/>
    </xf>
    <xf numFmtId="0" fontId="12" fillId="9" borderId="0" xfId="0" applyFont="1" applyFill="1" applyBorder="1"/>
    <xf numFmtId="0" fontId="11" fillId="9" borderId="1" xfId="0" applyFont="1" applyFill="1" applyBorder="1" applyAlignment="1">
      <alignment vertical="top" wrapText="1"/>
    </xf>
    <xf numFmtId="0" fontId="8" fillId="3" borderId="1" xfId="0" applyFont="1" applyFill="1" applyBorder="1" applyAlignment="1">
      <alignment vertical="top" wrapText="1"/>
    </xf>
    <xf numFmtId="0" fontId="12" fillId="3" borderId="0" xfId="0" applyFont="1" applyFill="1" applyBorder="1"/>
    <xf numFmtId="0" fontId="14" fillId="3" borderId="6" xfId="0" applyFont="1" applyFill="1" applyBorder="1" applyAlignment="1">
      <alignment textRotation="90" wrapText="1"/>
    </xf>
    <xf numFmtId="9" fontId="1" fillId="0" borderId="0" xfId="0" applyNumberFormat="1" applyFont="1"/>
    <xf numFmtId="9" fontId="1" fillId="0" borderId="0" xfId="0" applyNumberFormat="1" applyFont="1" applyBorder="1"/>
    <xf numFmtId="9" fontId="10" fillId="0" borderId="0" xfId="0" applyNumberFormat="1" applyFont="1" applyFill="1" applyBorder="1" applyAlignment="1">
      <alignment vertical="top" wrapText="1"/>
    </xf>
    <xf numFmtId="9" fontId="1" fillId="0" borderId="0" xfId="0" applyNumberFormat="1" applyFont="1" applyFill="1"/>
    <xf numFmtId="10" fontId="1" fillId="0" borderId="0" xfId="0" applyNumberFormat="1" applyFont="1" applyFill="1"/>
    <xf numFmtId="0" fontId="1" fillId="0" borderId="0" xfId="0" applyFont="1" applyFill="1"/>
    <xf numFmtId="1" fontId="1" fillId="0" borderId="0" xfId="0" applyNumberFormat="1" applyFont="1"/>
    <xf numFmtId="1" fontId="1" fillId="0" borderId="0" xfId="0" applyNumberFormat="1" applyFont="1" applyAlignment="1">
      <alignment wrapText="1"/>
    </xf>
    <xf numFmtId="1" fontId="1" fillId="0" borderId="0" xfId="0" applyNumberFormat="1" applyFont="1" applyBorder="1"/>
    <xf numFmtId="4" fontId="1" fillId="0" borderId="0" xfId="0" applyNumberFormat="1" applyFont="1"/>
    <xf numFmtId="0" fontId="8" fillId="0" borderId="1" xfId="0" applyFont="1" applyFill="1" applyBorder="1" applyAlignment="1">
      <alignment horizontal="center" vertical="top" wrapText="1"/>
    </xf>
    <xf numFmtId="0" fontId="1" fillId="0" borderId="1" xfId="0" applyFont="1" applyBorder="1"/>
    <xf numFmtId="0" fontId="17" fillId="0" borderId="1" xfId="0" applyFont="1" applyBorder="1" applyAlignment="1">
      <alignment vertical="center" wrapText="1"/>
    </xf>
    <xf numFmtId="0" fontId="18" fillId="0" borderId="1" xfId="0" applyFont="1" applyBorder="1" applyAlignment="1">
      <alignment vertical="center" wrapText="1"/>
    </xf>
    <xf numFmtId="0" fontId="8" fillId="0" borderId="1" xfId="0" applyFont="1" applyFill="1" applyBorder="1" applyAlignment="1">
      <alignment horizontal="center" vertical="center" wrapText="1"/>
    </xf>
    <xf numFmtId="0" fontId="0" fillId="0" borderId="0" xfId="0" applyFont="1" applyBorder="1" applyAlignment="1">
      <alignment vertical="center" wrapText="1"/>
    </xf>
    <xf numFmtId="0" fontId="1" fillId="0" borderId="0" xfId="0" applyFont="1" applyBorder="1" applyAlignment="1">
      <alignment vertical="center" wrapText="1"/>
    </xf>
    <xf numFmtId="0" fontId="1" fillId="0" borderId="0" xfId="0" applyFont="1" applyBorder="1" applyAlignment="1">
      <alignment wrapText="1"/>
    </xf>
    <xf numFmtId="0" fontId="5" fillId="0" borderId="1" xfId="0" applyFont="1" applyFill="1" applyBorder="1" applyAlignment="1">
      <alignment horizontal="left" vertical="center" wrapText="1"/>
    </xf>
    <xf numFmtId="0" fontId="0" fillId="0" borderId="1" xfId="0" applyFont="1" applyBorder="1" applyAlignment="1">
      <alignment vertical="center" wrapText="1"/>
    </xf>
    <xf numFmtId="9" fontId="8" fillId="0" borderId="1" xfId="2" applyFont="1" applyFill="1" applyBorder="1" applyAlignment="1">
      <alignment horizontal="center" vertical="center" wrapText="1"/>
    </xf>
    <xf numFmtId="9" fontId="1" fillId="0" borderId="1" xfId="2" applyFont="1" applyBorder="1" applyAlignment="1">
      <alignment horizontal="center" vertical="center"/>
    </xf>
    <xf numFmtId="0" fontId="1" fillId="0" borderId="0" xfId="0" applyFont="1" applyBorder="1" applyAlignment="1">
      <alignment horizontal="center" vertical="center"/>
    </xf>
    <xf numFmtId="0" fontId="1" fillId="0" borderId="0" xfId="0" applyFont="1" applyAlignment="1">
      <alignment horizontal="center" vertical="center"/>
    </xf>
    <xf numFmtId="9" fontId="1" fillId="0" borderId="0" xfId="2" applyFont="1" applyBorder="1" applyAlignment="1">
      <alignment horizontal="center" vertical="center"/>
    </xf>
    <xf numFmtId="9" fontId="1" fillId="0" borderId="0" xfId="2" applyFont="1" applyAlignment="1">
      <alignment horizontal="center" vertical="center"/>
    </xf>
    <xf numFmtId="0" fontId="1" fillId="0" borderId="1" xfId="1" applyNumberFormat="1" applyFont="1" applyBorder="1" applyAlignment="1">
      <alignment horizontal="center" vertical="center"/>
    </xf>
    <xf numFmtId="9" fontId="8" fillId="0" borderId="1" xfId="0" applyNumberFormat="1" applyFont="1" applyFill="1" applyBorder="1" applyAlignment="1">
      <alignment horizontal="center" vertical="center" wrapText="1"/>
    </xf>
    <xf numFmtId="0" fontId="1" fillId="0" borderId="1" xfId="2" applyNumberFormat="1" applyFont="1" applyBorder="1" applyAlignment="1">
      <alignment horizontal="center" vertical="center"/>
    </xf>
    <xf numFmtId="0" fontId="8" fillId="0" borderId="1" xfId="2" applyNumberFormat="1" applyFont="1" applyFill="1" applyBorder="1" applyAlignment="1">
      <alignment horizontal="center" vertical="center" wrapText="1"/>
    </xf>
    <xf numFmtId="0" fontId="5" fillId="10" borderId="1" xfId="0" applyFont="1" applyFill="1" applyBorder="1" applyAlignment="1">
      <alignment horizontal="left" vertical="center" wrapText="1"/>
    </xf>
    <xf numFmtId="0" fontId="5" fillId="0" borderId="9"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7"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Border="1" applyAlignment="1">
      <alignment vertical="center" wrapText="1"/>
    </xf>
    <xf numFmtId="0" fontId="0" fillId="0" borderId="1" xfId="0" applyFont="1" applyBorder="1"/>
    <xf numFmtId="0" fontId="8" fillId="10" borderId="1" xfId="2" applyNumberFormat="1" applyFont="1" applyFill="1" applyBorder="1" applyAlignment="1">
      <alignment horizontal="center" vertical="center" wrapText="1"/>
    </xf>
    <xf numFmtId="9" fontId="8" fillId="10" borderId="1" xfId="2" applyFont="1" applyFill="1" applyBorder="1" applyAlignment="1">
      <alignment horizontal="center" vertical="center" wrapText="1"/>
    </xf>
    <xf numFmtId="0" fontId="8" fillId="10" borderId="1" xfId="0" applyFont="1" applyFill="1" applyBorder="1" applyAlignment="1">
      <alignment horizontal="center" vertical="top" wrapText="1"/>
    </xf>
    <xf numFmtId="9" fontId="8" fillId="10" borderId="1" xfId="0" applyNumberFormat="1" applyFont="1" applyFill="1" applyBorder="1" applyAlignment="1">
      <alignment horizontal="center" vertical="center" wrapText="1"/>
    </xf>
    <xf numFmtId="0" fontId="5" fillId="10" borderId="9" xfId="0" applyFont="1" applyFill="1" applyBorder="1" applyAlignment="1">
      <alignment horizontal="center" vertical="center" wrapText="1"/>
    </xf>
    <xf numFmtId="0" fontId="5" fillId="10" borderId="9" xfId="0" applyFont="1" applyFill="1" applyBorder="1" applyAlignment="1">
      <alignment horizontal="left" vertical="top" wrapText="1"/>
    </xf>
    <xf numFmtId="0" fontId="5" fillId="10" borderId="1" xfId="0" applyFont="1" applyFill="1" applyBorder="1" applyAlignment="1">
      <alignment horizontal="left" vertical="top" wrapText="1"/>
    </xf>
    <xf numFmtId="0" fontId="17" fillId="0" borderId="1" xfId="0" applyFont="1" applyFill="1" applyBorder="1" applyAlignment="1">
      <alignment wrapText="1"/>
    </xf>
    <xf numFmtId="9" fontId="1" fillId="0" borderId="1" xfId="2" applyFont="1" applyFill="1" applyBorder="1" applyAlignment="1">
      <alignment horizontal="center" vertical="center"/>
    </xf>
    <xf numFmtId="0" fontId="1" fillId="0" borderId="1" xfId="0" applyFont="1" applyFill="1" applyBorder="1"/>
    <xf numFmtId="0" fontId="17" fillId="0" borderId="1" xfId="0" applyFont="1" applyFill="1" applyBorder="1" applyAlignment="1">
      <alignment horizontal="left" vertical="center" wrapText="1"/>
    </xf>
    <xf numFmtId="0" fontId="1" fillId="0" borderId="1" xfId="2" applyNumberFormat="1"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1" xfId="0" applyFont="1" applyFill="1" applyBorder="1" applyAlignment="1">
      <alignment vertical="center" wrapText="1"/>
    </xf>
    <xf numFmtId="9" fontId="8" fillId="10" borderId="1" xfId="2" applyNumberFormat="1" applyFont="1" applyFill="1" applyBorder="1" applyAlignment="1">
      <alignment horizontal="center" vertical="center" wrapText="1"/>
    </xf>
    <xf numFmtId="9" fontId="8" fillId="0" borderId="1" xfId="2" applyNumberFormat="1" applyFont="1" applyFill="1" applyBorder="1" applyAlignment="1">
      <alignment horizontal="center" vertical="center" wrapText="1"/>
    </xf>
    <xf numFmtId="0" fontId="19" fillId="0" borderId="1" xfId="0" applyFont="1" applyBorder="1" applyAlignment="1">
      <alignment horizontal="center" vertical="center" wrapText="1"/>
    </xf>
    <xf numFmtId="0" fontId="21" fillId="0" borderId="1" xfId="0" applyFont="1" applyFill="1" applyBorder="1" applyAlignment="1">
      <alignment horizontal="left" vertical="top" wrapText="1"/>
    </xf>
    <xf numFmtId="0" fontId="20" fillId="0" borderId="1" xfId="0" applyFont="1" applyBorder="1" applyAlignment="1">
      <alignment horizontal="left" vertical="top" wrapText="1"/>
    </xf>
    <xf numFmtId="0" fontId="20" fillId="0" borderId="0" xfId="0" applyFont="1" applyBorder="1" applyAlignment="1">
      <alignment horizontal="left" vertical="top" wrapText="1"/>
    </xf>
    <xf numFmtId="0" fontId="20" fillId="0" borderId="0" xfId="0" applyFont="1" applyAlignment="1">
      <alignment horizontal="left" vertical="top" wrapText="1"/>
    </xf>
    <xf numFmtId="0" fontId="20" fillId="10" borderId="1" xfId="0" applyFont="1" applyFill="1" applyBorder="1" applyAlignment="1">
      <alignment horizontal="left" vertical="top" wrapText="1"/>
    </xf>
    <xf numFmtId="9" fontId="14" fillId="0" borderId="1" xfId="2" applyFont="1" applyBorder="1" applyAlignment="1">
      <alignment horizontal="center" vertical="center"/>
    </xf>
    <xf numFmtId="9" fontId="14" fillId="0" borderId="1" xfId="2" applyFont="1" applyFill="1" applyBorder="1" applyAlignment="1">
      <alignment horizontal="center" vertical="center"/>
    </xf>
    <xf numFmtId="10" fontId="8" fillId="10" borderId="1" xfId="2" applyNumberFormat="1" applyFont="1" applyFill="1" applyBorder="1" applyAlignment="1">
      <alignment horizontal="center" vertical="center" wrapText="1"/>
    </xf>
    <xf numFmtId="10" fontId="8" fillId="10" borderId="1" xfId="0" applyNumberFormat="1" applyFont="1" applyFill="1" applyBorder="1" applyAlignment="1">
      <alignment horizontal="center" vertical="center" wrapText="1"/>
    </xf>
    <xf numFmtId="0" fontId="20" fillId="3" borderId="1" xfId="0" applyFont="1" applyFill="1" applyBorder="1" applyAlignment="1">
      <alignment horizontal="left" vertical="top" wrapText="1"/>
    </xf>
    <xf numFmtId="0" fontId="14" fillId="0" borderId="1" xfId="0" applyFont="1" applyBorder="1"/>
    <xf numFmtId="9" fontId="14" fillId="0" borderId="1" xfId="0" applyNumberFormat="1" applyFont="1" applyBorder="1" applyAlignment="1">
      <alignment horizontal="center" vertical="center"/>
    </xf>
    <xf numFmtId="0" fontId="20" fillId="0" borderId="1" xfId="0" applyFont="1" applyBorder="1"/>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10" borderId="9"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4" xfId="0" applyFont="1" applyBorder="1" applyAlignment="1">
      <alignment horizontal="center" vertical="center" wrapText="1"/>
    </xf>
    <xf numFmtId="0" fontId="5" fillId="0" borderId="9" xfId="0" applyFont="1" applyFill="1" applyBorder="1" applyAlignment="1">
      <alignment vertical="center" wrapText="1"/>
    </xf>
    <xf numFmtId="0" fontId="5" fillId="0" borderId="10" xfId="0" applyFont="1" applyFill="1" applyBorder="1" applyAlignment="1">
      <alignment vertical="center" wrapText="1"/>
    </xf>
    <xf numFmtId="0" fontId="5" fillId="0" borderId="4" xfId="0" applyFont="1" applyFill="1" applyBorder="1" applyAlignment="1">
      <alignment vertical="center" wrapText="1"/>
    </xf>
    <xf numFmtId="0" fontId="5" fillId="0" borderId="9" xfId="0" applyFont="1" applyFill="1" applyBorder="1" applyAlignment="1">
      <alignment horizontal="center" vertical="top" wrapText="1"/>
    </xf>
    <xf numFmtId="0" fontId="5" fillId="0" borderId="4" xfId="0" applyFont="1" applyFill="1" applyBorder="1" applyAlignment="1">
      <alignment horizontal="center" vertical="top" wrapText="1"/>
    </xf>
    <xf numFmtId="0" fontId="17" fillId="0" borderId="9"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4"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0" fillId="0" borderId="1"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0"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14" fillId="0" borderId="1" xfId="0" applyFont="1" applyBorder="1" applyAlignment="1">
      <alignment horizontal="center" vertical="center" wrapText="1"/>
    </xf>
    <xf numFmtId="0" fontId="0" fillId="0" borderId="1" xfId="0" applyFont="1" applyBorder="1" applyAlignment="1">
      <alignment horizontal="center" vertical="center" wrapText="1"/>
    </xf>
    <xf numFmtId="0" fontId="17" fillId="0" borderId="9" xfId="0" applyFont="1" applyFill="1" applyBorder="1" applyAlignment="1">
      <alignment horizontal="center" vertical="center"/>
    </xf>
    <xf numFmtId="0" fontId="17" fillId="0" borderId="10" xfId="0" applyFont="1" applyFill="1" applyBorder="1" applyAlignment="1">
      <alignment horizontal="center" vertical="center"/>
    </xf>
    <xf numFmtId="0" fontId="17" fillId="0" borderId="4" xfId="0" applyFont="1" applyFill="1" applyBorder="1" applyAlignment="1">
      <alignment horizontal="center" vertical="center"/>
    </xf>
    <xf numFmtId="0" fontId="0" fillId="0" borderId="9"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4"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Alignment="1">
      <alignment horizontal="center" vertical="center"/>
    </xf>
    <xf numFmtId="0" fontId="5" fillId="0" borderId="1" xfId="0" applyFont="1" applyFill="1" applyBorder="1" applyAlignment="1">
      <alignment horizontal="left" vertical="top" wrapText="1"/>
    </xf>
    <xf numFmtId="0" fontId="16" fillId="2" borderId="7" xfId="0" applyFont="1" applyFill="1" applyBorder="1" applyAlignment="1">
      <alignment textRotation="90"/>
    </xf>
    <xf numFmtId="0" fontId="14" fillId="2" borderId="8" xfId="0" applyFont="1" applyFill="1" applyBorder="1" applyAlignment="1">
      <alignment textRotation="90"/>
    </xf>
    <xf numFmtId="0" fontId="16" fillId="4" borderId="7" xfId="0" applyFont="1" applyFill="1" applyBorder="1" applyAlignment="1">
      <alignment textRotation="90" wrapText="1"/>
    </xf>
    <xf numFmtId="0" fontId="14" fillId="4" borderId="8" xfId="0" applyFont="1" applyFill="1" applyBorder="1" applyAlignment="1">
      <alignment textRotation="90" wrapText="1"/>
    </xf>
    <xf numFmtId="0" fontId="16" fillId="8" borderId="7" xfId="0" applyFont="1" applyFill="1" applyBorder="1" applyAlignment="1">
      <alignment textRotation="90" wrapText="1"/>
    </xf>
    <xf numFmtId="0" fontId="14" fillId="8" borderId="5" xfId="0" applyFont="1" applyFill="1" applyBorder="1" applyAlignment="1">
      <alignment textRotation="90" wrapText="1"/>
    </xf>
    <xf numFmtId="0" fontId="0" fillId="8" borderId="8" xfId="0" applyFill="1" applyBorder="1" applyAlignment="1">
      <alignment textRotation="90" wrapText="1"/>
    </xf>
    <xf numFmtId="0" fontId="16" fillId="9" borderId="7" xfId="0" applyFont="1" applyFill="1" applyBorder="1" applyAlignment="1">
      <alignment textRotation="90" wrapText="1"/>
    </xf>
    <xf numFmtId="0" fontId="14" fillId="9" borderId="5" xfId="0" applyFont="1" applyFill="1" applyBorder="1" applyAlignment="1">
      <alignment textRotation="90" wrapText="1"/>
    </xf>
    <xf numFmtId="0" fontId="0" fillId="9" borderId="5" xfId="0" applyFill="1" applyBorder="1" applyAlignment="1">
      <alignment textRotation="90" wrapText="1"/>
    </xf>
    <xf numFmtId="0" fontId="0" fillId="9" borderId="8" xfId="0" applyFill="1" applyBorder="1" applyAlignment="1">
      <alignment textRotation="90" wrapText="1"/>
    </xf>
    <xf numFmtId="0" fontId="8" fillId="0" borderId="1" xfId="0" applyFont="1" applyBorder="1" applyAlignment="1">
      <alignment horizontal="center" vertical="top" wrapText="1"/>
    </xf>
    <xf numFmtId="0" fontId="8" fillId="8" borderId="1" xfId="0" applyFont="1" applyFill="1" applyBorder="1" applyAlignment="1">
      <alignment horizontal="left" vertical="top" wrapText="1"/>
    </xf>
  </cellXfs>
  <cellStyles count="3">
    <cellStyle name="Millares" xfId="1" builtinId="3"/>
    <cellStyle name="Normal" xfId="0" builtinId="0"/>
    <cellStyle name="Porcentual"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851479</xdr:colOff>
      <xdr:row>0</xdr:row>
      <xdr:rowOff>0</xdr:rowOff>
    </xdr:from>
    <xdr:to>
      <xdr:col>1</xdr:col>
      <xdr:colOff>3550227</xdr:colOff>
      <xdr:row>3</xdr:row>
      <xdr:rowOff>36960</xdr:rowOff>
    </xdr:to>
    <xdr:pic>
      <xdr:nvPicPr>
        <xdr:cNvPr id="8" name="Imagen 1">
          <a:extLst>
            <a:ext uri="{FF2B5EF4-FFF2-40B4-BE49-F238E27FC236}">
              <a16:creationId xmlns:a16="http://schemas.microsoft.com/office/drawing/2014/main" xmlns="" id="{0D6AFD77-44C7-4884-B06D-953D81DA7D2B}"/>
            </a:ext>
          </a:extLst>
        </xdr:cNvPr>
        <xdr:cNvPicPr>
          <a:picLocks noChangeAspect="1" noChangeArrowheads="1"/>
        </xdr:cNvPicPr>
      </xdr:nvPicPr>
      <xdr:blipFill>
        <a:blip xmlns:r="http://schemas.openxmlformats.org/officeDocument/2006/relationships" r:embed="rId1"/>
        <a:srcRect t="11594" b="2"/>
        <a:stretch>
          <a:fillRect/>
        </a:stretch>
      </xdr:blipFill>
      <xdr:spPr bwMode="auto">
        <a:xfrm>
          <a:off x="851479" y="0"/>
          <a:ext cx="4113066" cy="2677983"/>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AB60"/>
  <sheetViews>
    <sheetView tabSelected="1" topLeftCell="D15" zoomScale="70" zoomScaleNormal="70" workbookViewId="0">
      <selection activeCell="F15" sqref="F15"/>
    </sheetView>
  </sheetViews>
  <sheetFormatPr baseColWidth="10" defaultColWidth="8.28515625" defaultRowHeight="15"/>
  <cols>
    <col min="1" max="1" width="21.28515625" style="1" customWidth="1"/>
    <col min="2" max="2" width="103.140625" style="1" customWidth="1"/>
    <col min="3" max="3" width="23.140625" style="1" customWidth="1"/>
    <col min="4" max="4" width="47.7109375" style="1" bestFit="1" customWidth="1"/>
    <col min="5" max="5" width="36.7109375" style="1" bestFit="1" customWidth="1"/>
    <col min="6" max="6" width="49.28515625" style="2" bestFit="1" customWidth="1"/>
    <col min="7" max="7" width="8.28515625" style="109" bestFit="1" customWidth="1"/>
    <col min="8" max="8" width="15.42578125" style="111" bestFit="1" customWidth="1"/>
    <col min="9" max="9" width="3.42578125" style="1" bestFit="1" customWidth="1"/>
    <col min="10" max="10" width="12.5703125" style="111" bestFit="1" customWidth="1"/>
    <col min="11" max="11" width="3.42578125" style="1" bestFit="1" customWidth="1"/>
    <col min="12" max="12" width="13.85546875" style="1" bestFit="1" customWidth="1"/>
    <col min="13" max="13" width="3.42578125" style="1" bestFit="1" customWidth="1"/>
    <col min="14" max="14" width="11.42578125" style="111" bestFit="1" customWidth="1"/>
    <col min="15" max="15" width="91" style="143" customWidth="1"/>
    <col min="16" max="16384" width="8.28515625" style="1"/>
  </cols>
  <sheetData>
    <row r="1" spans="1:28" ht="43.5" customHeight="1">
      <c r="A1" s="174"/>
      <c r="B1" s="174"/>
      <c r="C1" s="174"/>
      <c r="D1" s="175"/>
      <c r="E1" s="176"/>
      <c r="F1" s="176"/>
      <c r="G1" s="176"/>
      <c r="H1" s="176"/>
      <c r="I1" s="176"/>
      <c r="J1" s="176"/>
      <c r="K1" s="176"/>
      <c r="L1" s="176"/>
      <c r="M1" s="176"/>
      <c r="N1" s="177"/>
      <c r="O1" s="152" t="s">
        <v>113</v>
      </c>
      <c r="Q1"/>
    </row>
    <row r="2" spans="1:28" ht="35.25" customHeight="1">
      <c r="A2" s="174"/>
      <c r="B2" s="174"/>
      <c r="C2" s="174"/>
      <c r="D2" s="178"/>
      <c r="E2" s="179"/>
      <c r="F2" s="179"/>
      <c r="G2" s="179"/>
      <c r="H2" s="179"/>
      <c r="I2" s="179"/>
      <c r="J2" s="179"/>
      <c r="K2" s="179"/>
      <c r="L2" s="179"/>
      <c r="M2" s="179"/>
      <c r="N2" s="180"/>
      <c r="O2" s="152" t="s">
        <v>273</v>
      </c>
    </row>
    <row r="3" spans="1:28" ht="39" customHeight="1">
      <c r="A3" s="174"/>
      <c r="B3" s="174"/>
      <c r="C3" s="174"/>
      <c r="D3" s="181"/>
      <c r="E3" s="182"/>
      <c r="F3" s="182"/>
      <c r="G3" s="182"/>
      <c r="H3" s="182"/>
      <c r="I3" s="182"/>
      <c r="J3" s="182"/>
      <c r="K3" s="182"/>
      <c r="L3" s="182"/>
      <c r="M3" s="182"/>
      <c r="N3" s="183"/>
      <c r="O3" s="152" t="s">
        <v>274</v>
      </c>
    </row>
    <row r="4" spans="1:28" s="2" customFormat="1" ht="42.75" customHeight="1">
      <c r="A4" s="100" t="s">
        <v>115</v>
      </c>
      <c r="B4" s="100" t="s">
        <v>114</v>
      </c>
      <c r="C4" s="100" t="s">
        <v>121</v>
      </c>
      <c r="D4" s="100" t="s">
        <v>110</v>
      </c>
      <c r="E4" s="100" t="s">
        <v>1</v>
      </c>
      <c r="F4" s="100" t="s">
        <v>111</v>
      </c>
      <c r="G4" s="100" t="s">
        <v>3</v>
      </c>
      <c r="H4" s="106" t="s">
        <v>7</v>
      </c>
      <c r="I4" s="100" t="s">
        <v>5</v>
      </c>
      <c r="J4" s="106" t="s">
        <v>10</v>
      </c>
      <c r="K4" s="100" t="s">
        <v>5</v>
      </c>
      <c r="L4" s="100" t="s">
        <v>19</v>
      </c>
      <c r="M4" s="100" t="s">
        <v>5</v>
      </c>
      <c r="N4" s="106" t="s">
        <v>20</v>
      </c>
      <c r="O4" s="140" t="s">
        <v>112</v>
      </c>
      <c r="P4" s="1"/>
      <c r="Q4" s="1"/>
      <c r="R4" s="1"/>
      <c r="S4" s="1"/>
      <c r="T4" s="1"/>
      <c r="U4" s="1"/>
      <c r="V4" s="1"/>
      <c r="W4" s="1"/>
      <c r="X4" s="1"/>
      <c r="Y4" s="1"/>
      <c r="Z4" s="1"/>
      <c r="AA4" s="1"/>
      <c r="AB4" s="1"/>
    </row>
    <row r="5" spans="1:28" s="2" customFormat="1" ht="141" customHeight="1">
      <c r="A5" s="161" t="s">
        <v>154</v>
      </c>
      <c r="B5" s="153" t="s">
        <v>185</v>
      </c>
      <c r="C5" s="153" t="s">
        <v>155</v>
      </c>
      <c r="D5" s="153" t="s">
        <v>156</v>
      </c>
      <c r="E5" s="117" t="s">
        <v>157</v>
      </c>
      <c r="F5" s="104" t="s">
        <v>213</v>
      </c>
      <c r="G5" s="138">
        <v>1</v>
      </c>
      <c r="H5" s="106">
        <v>0.5</v>
      </c>
      <c r="I5" s="96"/>
      <c r="J5" s="106">
        <v>0.5</v>
      </c>
      <c r="K5" s="96"/>
      <c r="L5" s="113">
        <f>H5+J5</f>
        <v>1</v>
      </c>
      <c r="M5" s="96"/>
      <c r="N5" s="106">
        <f>H5+J5</f>
        <v>1</v>
      </c>
      <c r="O5" s="141" t="s">
        <v>265</v>
      </c>
      <c r="P5" s="1"/>
      <c r="Q5" s="1"/>
      <c r="R5" s="1"/>
      <c r="S5" s="1"/>
      <c r="T5" s="1"/>
      <c r="U5" s="1"/>
      <c r="V5" s="1"/>
      <c r="W5" s="1"/>
      <c r="X5" s="1"/>
      <c r="Y5" s="1"/>
      <c r="Z5" s="1"/>
      <c r="AA5" s="1"/>
      <c r="AB5" s="1"/>
    </row>
    <row r="6" spans="1:28" s="2" customFormat="1" ht="190.5" customHeight="1">
      <c r="A6" s="162"/>
      <c r="B6" s="154"/>
      <c r="C6" s="154"/>
      <c r="D6" s="154"/>
      <c r="E6" s="158" t="s">
        <v>158</v>
      </c>
      <c r="F6" s="139" t="s">
        <v>214</v>
      </c>
      <c r="G6" s="138">
        <v>1</v>
      </c>
      <c r="H6" s="106">
        <v>0</v>
      </c>
      <c r="I6" s="96"/>
      <c r="J6" s="106">
        <v>1</v>
      </c>
      <c r="K6" s="96"/>
      <c r="L6" s="113">
        <f t="shared" ref="L6:L10" si="0">H6+J6</f>
        <v>1</v>
      </c>
      <c r="M6" s="96"/>
      <c r="N6" s="106">
        <f t="shared" ref="N6:N10" si="1">H6+J6</f>
        <v>1</v>
      </c>
      <c r="O6" s="144" t="s">
        <v>225</v>
      </c>
      <c r="P6" s="1"/>
      <c r="Q6" s="1"/>
      <c r="R6" s="1"/>
      <c r="S6" s="1"/>
      <c r="T6" s="1"/>
      <c r="U6" s="1"/>
      <c r="V6" s="1"/>
      <c r="W6" s="1"/>
      <c r="X6" s="1"/>
      <c r="Y6" s="1"/>
      <c r="Z6" s="1"/>
      <c r="AA6" s="1"/>
      <c r="AB6" s="1"/>
    </row>
    <row r="7" spans="1:28" s="2" customFormat="1" ht="137.25" customHeight="1">
      <c r="A7" s="162"/>
      <c r="B7" s="154"/>
      <c r="C7" s="154"/>
      <c r="D7" s="154"/>
      <c r="E7" s="159"/>
      <c r="F7" s="139" t="s">
        <v>215</v>
      </c>
      <c r="G7" s="138">
        <v>1</v>
      </c>
      <c r="H7" s="106">
        <v>0</v>
      </c>
      <c r="I7" s="96"/>
      <c r="J7" s="106">
        <v>1</v>
      </c>
      <c r="K7" s="96"/>
      <c r="L7" s="113">
        <f t="shared" si="0"/>
        <v>1</v>
      </c>
      <c r="M7" s="96"/>
      <c r="N7" s="106">
        <f t="shared" si="1"/>
        <v>1</v>
      </c>
      <c r="O7" s="144" t="s">
        <v>226</v>
      </c>
      <c r="P7" s="1"/>
      <c r="Q7" s="1"/>
      <c r="R7" s="1"/>
      <c r="S7" s="1"/>
      <c r="T7" s="1"/>
      <c r="U7" s="1"/>
      <c r="V7" s="1"/>
      <c r="W7" s="1"/>
      <c r="X7" s="1"/>
      <c r="Y7" s="1"/>
      <c r="Z7" s="1"/>
      <c r="AA7" s="1"/>
      <c r="AB7" s="1"/>
    </row>
    <row r="8" spans="1:28" s="2" customFormat="1" ht="96.75" customHeight="1">
      <c r="A8" s="162"/>
      <c r="B8" s="154"/>
      <c r="C8" s="154"/>
      <c r="D8" s="154"/>
      <c r="E8" s="159"/>
      <c r="F8" s="139" t="s">
        <v>216</v>
      </c>
      <c r="G8" s="138">
        <v>1</v>
      </c>
      <c r="H8" s="106">
        <v>0</v>
      </c>
      <c r="I8" s="96"/>
      <c r="J8" s="106">
        <v>1</v>
      </c>
      <c r="K8" s="96"/>
      <c r="L8" s="113">
        <f t="shared" si="0"/>
        <v>1</v>
      </c>
      <c r="M8" s="96"/>
      <c r="N8" s="106">
        <f t="shared" si="1"/>
        <v>1</v>
      </c>
      <c r="O8" s="144" t="s">
        <v>227</v>
      </c>
      <c r="P8" s="1"/>
      <c r="Q8" s="1"/>
      <c r="R8" s="1"/>
      <c r="S8" s="1"/>
      <c r="T8" s="1"/>
      <c r="U8" s="1"/>
      <c r="V8" s="1"/>
      <c r="W8" s="1"/>
      <c r="X8" s="1"/>
      <c r="Y8" s="1"/>
      <c r="Z8" s="1"/>
      <c r="AA8" s="1"/>
      <c r="AB8" s="1"/>
    </row>
    <row r="9" spans="1:28" s="2" customFormat="1" ht="90">
      <c r="A9" s="162"/>
      <c r="B9" s="154"/>
      <c r="C9" s="154"/>
      <c r="D9" s="154"/>
      <c r="E9" s="159"/>
      <c r="F9" s="139" t="s">
        <v>217</v>
      </c>
      <c r="G9" s="138">
        <v>1</v>
      </c>
      <c r="H9" s="106">
        <v>0</v>
      </c>
      <c r="I9" s="96"/>
      <c r="J9" s="106">
        <v>1</v>
      </c>
      <c r="K9" s="96"/>
      <c r="L9" s="113">
        <f t="shared" si="0"/>
        <v>1</v>
      </c>
      <c r="M9" s="96"/>
      <c r="N9" s="106">
        <f t="shared" si="1"/>
        <v>1</v>
      </c>
      <c r="O9" s="144" t="s">
        <v>223</v>
      </c>
      <c r="P9" s="1"/>
      <c r="Q9" s="1"/>
      <c r="R9" s="1"/>
      <c r="S9" s="1"/>
      <c r="T9" s="1"/>
      <c r="U9" s="1"/>
      <c r="V9" s="1"/>
      <c r="W9" s="1"/>
      <c r="X9" s="1"/>
      <c r="Y9" s="1"/>
      <c r="Z9" s="1"/>
      <c r="AA9" s="1"/>
      <c r="AB9" s="1"/>
    </row>
    <row r="10" spans="1:28" s="2" customFormat="1" ht="150">
      <c r="A10" s="162"/>
      <c r="B10" s="154"/>
      <c r="C10" s="154"/>
      <c r="D10" s="154"/>
      <c r="E10" s="159"/>
      <c r="F10" s="139" t="s">
        <v>218</v>
      </c>
      <c r="G10" s="138">
        <v>1</v>
      </c>
      <c r="H10" s="106">
        <v>0</v>
      </c>
      <c r="I10" s="96"/>
      <c r="J10" s="106">
        <v>1</v>
      </c>
      <c r="K10" s="96"/>
      <c r="L10" s="113">
        <f t="shared" si="0"/>
        <v>1</v>
      </c>
      <c r="M10" s="96"/>
      <c r="N10" s="106">
        <f t="shared" si="1"/>
        <v>1</v>
      </c>
      <c r="O10" s="144" t="s">
        <v>228</v>
      </c>
      <c r="P10" s="1"/>
      <c r="Q10" s="1"/>
      <c r="R10" s="1"/>
      <c r="S10" s="1"/>
      <c r="T10" s="1"/>
      <c r="U10" s="1"/>
      <c r="V10" s="1"/>
      <c r="W10" s="1"/>
      <c r="X10" s="1"/>
      <c r="Y10" s="1"/>
      <c r="Z10" s="1"/>
      <c r="AA10" s="1"/>
      <c r="AB10" s="1"/>
    </row>
    <row r="11" spans="1:28" s="2" customFormat="1" ht="275.25" customHeight="1">
      <c r="A11" s="162"/>
      <c r="B11" s="154"/>
      <c r="C11" s="155"/>
      <c r="D11" s="155"/>
      <c r="E11" s="160"/>
      <c r="F11" s="104" t="s">
        <v>159</v>
      </c>
      <c r="G11" s="106">
        <v>1</v>
      </c>
      <c r="H11" s="106">
        <v>0.5</v>
      </c>
      <c r="I11" s="96"/>
      <c r="J11" s="106">
        <v>0.5</v>
      </c>
      <c r="K11" s="96"/>
      <c r="L11" s="113">
        <f t="shared" ref="L11:L52" si="2">H11+J11</f>
        <v>1</v>
      </c>
      <c r="M11" s="96"/>
      <c r="N11" s="106">
        <f t="shared" ref="N11:N52" si="3">H11+J11</f>
        <v>1</v>
      </c>
      <c r="O11" s="141" t="s">
        <v>229</v>
      </c>
      <c r="P11" s="1"/>
      <c r="Q11" s="1"/>
      <c r="R11" s="1"/>
      <c r="S11" s="1"/>
      <c r="T11" s="1"/>
      <c r="U11" s="1"/>
      <c r="V11" s="1"/>
      <c r="W11" s="1"/>
      <c r="X11" s="1"/>
      <c r="Y11" s="1"/>
      <c r="Z11" s="1"/>
      <c r="AA11" s="1"/>
      <c r="AB11" s="1"/>
    </row>
    <row r="12" spans="1:28" s="2" customFormat="1" ht="209.25" customHeight="1">
      <c r="A12" s="162"/>
      <c r="B12" s="154"/>
      <c r="C12" s="153" t="s">
        <v>160</v>
      </c>
      <c r="D12" s="153" t="s">
        <v>161</v>
      </c>
      <c r="E12" s="153" t="s">
        <v>162</v>
      </c>
      <c r="F12" s="104" t="s">
        <v>181</v>
      </c>
      <c r="G12" s="115">
        <v>1</v>
      </c>
      <c r="H12" s="106">
        <v>1</v>
      </c>
      <c r="I12" s="96"/>
      <c r="J12" s="106">
        <v>0</v>
      </c>
      <c r="K12" s="96"/>
      <c r="L12" s="113">
        <f t="shared" si="2"/>
        <v>1</v>
      </c>
      <c r="M12" s="96"/>
      <c r="N12" s="106">
        <f t="shared" si="3"/>
        <v>1</v>
      </c>
      <c r="O12" s="144" t="s">
        <v>230</v>
      </c>
      <c r="P12" s="1"/>
      <c r="Q12" s="1"/>
      <c r="R12" s="1"/>
      <c r="S12" s="1"/>
      <c r="T12" s="1"/>
      <c r="U12" s="1"/>
      <c r="V12" s="1"/>
      <c r="W12" s="1"/>
      <c r="X12" s="1"/>
      <c r="Y12" s="1"/>
      <c r="Z12" s="1"/>
      <c r="AA12" s="1"/>
      <c r="AB12" s="1"/>
    </row>
    <row r="13" spans="1:28" s="2" customFormat="1" ht="190.5" customHeight="1">
      <c r="A13" s="162"/>
      <c r="B13" s="154"/>
      <c r="C13" s="154"/>
      <c r="D13" s="154"/>
      <c r="E13" s="154"/>
      <c r="F13" s="104" t="s">
        <v>182</v>
      </c>
      <c r="G13" s="115">
        <v>1</v>
      </c>
      <c r="H13" s="106">
        <v>0</v>
      </c>
      <c r="I13" s="96"/>
      <c r="J13" s="106">
        <v>1</v>
      </c>
      <c r="K13" s="96"/>
      <c r="L13" s="113">
        <f t="shared" si="2"/>
        <v>1</v>
      </c>
      <c r="M13" s="96"/>
      <c r="N13" s="106">
        <f t="shared" si="3"/>
        <v>1</v>
      </c>
      <c r="O13" s="144" t="s">
        <v>231</v>
      </c>
      <c r="P13" s="1"/>
      <c r="Q13" s="1"/>
      <c r="R13" s="1"/>
      <c r="S13" s="1"/>
      <c r="T13" s="1"/>
      <c r="U13" s="1"/>
      <c r="V13" s="1"/>
      <c r="W13" s="1"/>
      <c r="X13" s="1"/>
      <c r="Y13" s="1"/>
      <c r="Z13" s="1"/>
      <c r="AA13" s="1"/>
      <c r="AB13" s="1"/>
    </row>
    <row r="14" spans="1:28" s="2" customFormat="1" ht="409.5">
      <c r="A14" s="162"/>
      <c r="B14" s="154"/>
      <c r="C14" s="154"/>
      <c r="D14" s="154"/>
      <c r="E14" s="154"/>
      <c r="F14" s="104" t="s">
        <v>186</v>
      </c>
      <c r="G14" s="106">
        <v>1</v>
      </c>
      <c r="H14" s="106">
        <v>0.5</v>
      </c>
      <c r="I14" s="96"/>
      <c r="J14" s="106">
        <v>0.5</v>
      </c>
      <c r="K14" s="96"/>
      <c r="L14" s="113">
        <f t="shared" si="2"/>
        <v>1</v>
      </c>
      <c r="M14" s="96"/>
      <c r="N14" s="106">
        <f t="shared" si="3"/>
        <v>1</v>
      </c>
      <c r="O14" s="141" t="s">
        <v>232</v>
      </c>
      <c r="P14" s="1"/>
      <c r="Q14" s="1"/>
      <c r="R14" s="1"/>
      <c r="S14" s="1"/>
      <c r="T14" s="1"/>
      <c r="U14" s="1"/>
      <c r="V14" s="1"/>
      <c r="W14" s="1"/>
      <c r="X14" s="1"/>
      <c r="Y14" s="1"/>
      <c r="Z14" s="1"/>
      <c r="AA14" s="1"/>
      <c r="AB14" s="1"/>
    </row>
    <row r="15" spans="1:28" s="2" customFormat="1" ht="375">
      <c r="A15" s="162"/>
      <c r="B15" s="154"/>
      <c r="C15" s="154"/>
      <c r="D15" s="154"/>
      <c r="E15" s="154"/>
      <c r="F15" s="104" t="s">
        <v>187</v>
      </c>
      <c r="G15" s="106">
        <v>0.25</v>
      </c>
      <c r="H15" s="106">
        <v>0.5</v>
      </c>
      <c r="I15" s="96"/>
      <c r="J15" s="106">
        <v>0.5</v>
      </c>
      <c r="K15" s="96"/>
      <c r="L15" s="113">
        <f t="shared" si="2"/>
        <v>1</v>
      </c>
      <c r="M15" s="96"/>
      <c r="N15" s="106">
        <f t="shared" si="3"/>
        <v>1</v>
      </c>
      <c r="O15" s="141" t="s">
        <v>233</v>
      </c>
      <c r="P15" s="1"/>
      <c r="Q15" s="1"/>
      <c r="R15" s="1"/>
      <c r="S15" s="1"/>
      <c r="T15" s="1"/>
      <c r="U15" s="1"/>
      <c r="V15" s="1"/>
      <c r="W15" s="1"/>
      <c r="X15" s="1"/>
      <c r="Y15" s="1"/>
      <c r="Z15" s="1"/>
      <c r="AA15" s="1"/>
      <c r="AB15" s="1"/>
    </row>
    <row r="16" spans="1:28" s="2" customFormat="1" ht="345">
      <c r="A16" s="162"/>
      <c r="B16" s="154"/>
      <c r="C16" s="155"/>
      <c r="D16" s="155"/>
      <c r="E16" s="155"/>
      <c r="F16" s="104" t="s">
        <v>188</v>
      </c>
      <c r="G16" s="106">
        <v>0.25</v>
      </c>
      <c r="H16" s="106">
        <v>0.5</v>
      </c>
      <c r="I16" s="96"/>
      <c r="J16" s="106">
        <v>0.5</v>
      </c>
      <c r="K16" s="96"/>
      <c r="L16" s="113">
        <f t="shared" si="2"/>
        <v>1</v>
      </c>
      <c r="M16" s="96"/>
      <c r="N16" s="106">
        <f t="shared" si="3"/>
        <v>1</v>
      </c>
      <c r="O16" s="141" t="s">
        <v>234</v>
      </c>
      <c r="P16" s="1"/>
      <c r="Q16" s="1"/>
      <c r="R16" s="1"/>
      <c r="S16" s="1"/>
      <c r="T16" s="1"/>
      <c r="U16" s="1"/>
      <c r="V16" s="1"/>
      <c r="W16" s="1"/>
      <c r="X16" s="1"/>
      <c r="Y16" s="1"/>
      <c r="Z16" s="1"/>
      <c r="AA16" s="1"/>
      <c r="AB16" s="1"/>
    </row>
    <row r="17" spans="1:28" s="2" customFormat="1" ht="409.5">
      <c r="A17" s="162"/>
      <c r="B17" s="154"/>
      <c r="C17" s="153" t="s">
        <v>163</v>
      </c>
      <c r="D17" s="153" t="s">
        <v>164</v>
      </c>
      <c r="E17" s="127" t="s">
        <v>165</v>
      </c>
      <c r="F17" s="116" t="s">
        <v>167</v>
      </c>
      <c r="G17" s="123">
        <v>4</v>
      </c>
      <c r="H17" s="124">
        <v>0.5</v>
      </c>
      <c r="I17" s="125"/>
      <c r="J17" s="124">
        <v>0.5</v>
      </c>
      <c r="K17" s="125"/>
      <c r="L17" s="126">
        <f t="shared" si="2"/>
        <v>1</v>
      </c>
      <c r="M17" s="125"/>
      <c r="N17" s="124">
        <f t="shared" si="3"/>
        <v>1</v>
      </c>
      <c r="O17" s="141" t="s">
        <v>235</v>
      </c>
      <c r="P17" s="1"/>
      <c r="Q17" s="1"/>
      <c r="R17" s="1"/>
      <c r="S17" s="1"/>
      <c r="T17" s="1"/>
      <c r="U17" s="1"/>
      <c r="V17" s="1"/>
      <c r="W17" s="1"/>
      <c r="X17" s="1"/>
      <c r="Y17" s="1"/>
      <c r="Z17" s="1"/>
      <c r="AA17" s="1"/>
      <c r="AB17" s="1"/>
    </row>
    <row r="18" spans="1:28" s="2" customFormat="1" ht="75" customHeight="1">
      <c r="A18" s="162"/>
      <c r="B18" s="154"/>
      <c r="C18" s="154"/>
      <c r="D18" s="154"/>
      <c r="E18" s="156" t="s">
        <v>166</v>
      </c>
      <c r="F18" s="116" t="s">
        <v>189</v>
      </c>
      <c r="G18" s="123">
        <v>1</v>
      </c>
      <c r="H18" s="124">
        <v>1</v>
      </c>
      <c r="I18" s="125"/>
      <c r="J18" s="124">
        <v>0</v>
      </c>
      <c r="K18" s="125"/>
      <c r="L18" s="126">
        <f t="shared" si="2"/>
        <v>1</v>
      </c>
      <c r="M18" s="125"/>
      <c r="N18" s="124">
        <f t="shared" si="3"/>
        <v>1</v>
      </c>
      <c r="O18" s="141" t="s">
        <v>219</v>
      </c>
      <c r="P18" s="1"/>
      <c r="Q18" s="1"/>
      <c r="R18" s="1"/>
      <c r="S18" s="1"/>
      <c r="T18" s="1"/>
      <c r="U18" s="1"/>
      <c r="V18" s="1"/>
      <c r="W18" s="1"/>
      <c r="X18" s="1"/>
      <c r="Y18" s="1"/>
      <c r="Z18" s="1"/>
      <c r="AA18" s="1"/>
      <c r="AB18" s="1"/>
    </row>
    <row r="19" spans="1:28" s="2" customFormat="1" ht="390">
      <c r="A19" s="162"/>
      <c r="B19" s="154"/>
      <c r="C19" s="155"/>
      <c r="D19" s="155"/>
      <c r="E19" s="157"/>
      <c r="F19" s="116" t="s">
        <v>190</v>
      </c>
      <c r="G19" s="124">
        <v>0.25</v>
      </c>
      <c r="H19" s="124">
        <v>0.5</v>
      </c>
      <c r="I19" s="125"/>
      <c r="J19" s="124">
        <v>0.5</v>
      </c>
      <c r="K19" s="125"/>
      <c r="L19" s="126">
        <f t="shared" si="2"/>
        <v>1</v>
      </c>
      <c r="M19" s="125"/>
      <c r="N19" s="124">
        <f t="shared" si="3"/>
        <v>1</v>
      </c>
      <c r="O19" s="141" t="s">
        <v>236</v>
      </c>
      <c r="P19" s="1"/>
      <c r="Q19" s="1"/>
      <c r="R19" s="1"/>
      <c r="S19" s="1"/>
      <c r="T19" s="1"/>
      <c r="U19" s="1"/>
      <c r="V19" s="1"/>
      <c r="W19" s="1"/>
      <c r="X19" s="1"/>
      <c r="Y19" s="1"/>
      <c r="Z19" s="1"/>
      <c r="AA19" s="1"/>
      <c r="AB19" s="1"/>
    </row>
    <row r="20" spans="1:28" s="2" customFormat="1" ht="285">
      <c r="A20" s="162"/>
      <c r="B20" s="154"/>
      <c r="C20" s="118" t="s">
        <v>168</v>
      </c>
      <c r="D20" s="153" t="s">
        <v>170</v>
      </c>
      <c r="E20" s="128" t="s">
        <v>191</v>
      </c>
      <c r="F20" s="116" t="s">
        <v>172</v>
      </c>
      <c r="G20" s="124">
        <v>0.25</v>
      </c>
      <c r="H20" s="124">
        <v>0.60099999999999998</v>
      </c>
      <c r="I20" s="125"/>
      <c r="J20" s="147">
        <v>0.3851</v>
      </c>
      <c r="K20" s="125"/>
      <c r="L20" s="148">
        <f t="shared" si="2"/>
        <v>0.98609999999999998</v>
      </c>
      <c r="M20" s="125"/>
      <c r="N20" s="147">
        <f t="shared" si="3"/>
        <v>0.98609999999999998</v>
      </c>
      <c r="O20" s="141" t="s">
        <v>237</v>
      </c>
      <c r="P20" s="1"/>
      <c r="Q20" s="1"/>
      <c r="R20" s="1"/>
      <c r="S20" s="1"/>
      <c r="T20" s="1"/>
      <c r="U20" s="1"/>
      <c r="V20" s="1"/>
      <c r="W20" s="1"/>
      <c r="X20" s="1"/>
      <c r="Y20" s="1"/>
      <c r="Z20" s="1"/>
      <c r="AA20" s="1"/>
      <c r="AB20" s="1"/>
    </row>
    <row r="21" spans="1:28" s="2" customFormat="1" ht="405" customHeight="1">
      <c r="A21" s="162"/>
      <c r="B21" s="154"/>
      <c r="C21" s="153" t="s">
        <v>169</v>
      </c>
      <c r="D21" s="154"/>
      <c r="E21" s="156" t="s">
        <v>171</v>
      </c>
      <c r="F21" s="116" t="s">
        <v>220</v>
      </c>
      <c r="G21" s="124">
        <v>1</v>
      </c>
      <c r="H21" s="124">
        <v>0.5</v>
      </c>
      <c r="I21" s="125"/>
      <c r="J21" s="124">
        <v>0.5</v>
      </c>
      <c r="K21" s="125"/>
      <c r="L21" s="126">
        <f t="shared" si="2"/>
        <v>1</v>
      </c>
      <c r="M21" s="125"/>
      <c r="N21" s="124">
        <f t="shared" si="3"/>
        <v>1</v>
      </c>
      <c r="O21" s="144" t="s">
        <v>258</v>
      </c>
      <c r="P21" s="1"/>
      <c r="Q21" s="1"/>
      <c r="R21" s="1"/>
      <c r="S21" s="1"/>
      <c r="T21" s="1"/>
      <c r="U21" s="1"/>
      <c r="V21" s="1"/>
      <c r="W21" s="1"/>
      <c r="X21" s="1"/>
      <c r="Y21" s="1"/>
      <c r="Z21" s="1"/>
      <c r="AA21" s="1"/>
      <c r="AB21" s="1"/>
    </row>
    <row r="22" spans="1:28" s="2" customFormat="1" ht="165">
      <c r="A22" s="163"/>
      <c r="B22" s="155"/>
      <c r="C22" s="155"/>
      <c r="D22" s="155"/>
      <c r="E22" s="157"/>
      <c r="F22" s="129" t="s">
        <v>221</v>
      </c>
      <c r="G22" s="137">
        <v>1</v>
      </c>
      <c r="H22" s="124">
        <v>0</v>
      </c>
      <c r="I22" s="125"/>
      <c r="J22" s="124">
        <v>0</v>
      </c>
      <c r="K22" s="125"/>
      <c r="L22" s="126">
        <f t="shared" si="2"/>
        <v>0</v>
      </c>
      <c r="M22" s="125"/>
      <c r="N22" s="124">
        <f t="shared" si="3"/>
        <v>0</v>
      </c>
      <c r="O22" s="149" t="s">
        <v>266</v>
      </c>
      <c r="P22" s="1"/>
      <c r="Q22" s="1"/>
      <c r="R22" s="1"/>
      <c r="S22" s="1"/>
      <c r="T22" s="1"/>
      <c r="U22" s="1"/>
      <c r="V22" s="1"/>
      <c r="W22" s="1"/>
      <c r="X22" s="1"/>
      <c r="Y22" s="1"/>
      <c r="Z22" s="1"/>
      <c r="AA22" s="1"/>
      <c r="AB22" s="1"/>
    </row>
    <row r="23" spans="1:28" s="2" customFormat="1" ht="135">
      <c r="A23" s="153" t="s">
        <v>173</v>
      </c>
      <c r="B23" s="164" t="s">
        <v>174</v>
      </c>
      <c r="C23" s="153" t="s">
        <v>175</v>
      </c>
      <c r="D23" s="153" t="s">
        <v>176</v>
      </c>
      <c r="E23" s="127" t="s">
        <v>177</v>
      </c>
      <c r="F23" s="116" t="s">
        <v>179</v>
      </c>
      <c r="G23" s="124">
        <v>1</v>
      </c>
      <c r="H23" s="124">
        <v>0.5</v>
      </c>
      <c r="I23" s="125"/>
      <c r="J23" s="124">
        <v>0.5</v>
      </c>
      <c r="K23" s="125"/>
      <c r="L23" s="126">
        <f t="shared" si="2"/>
        <v>1</v>
      </c>
      <c r="M23" s="125"/>
      <c r="N23" s="124">
        <f t="shared" si="3"/>
        <v>1</v>
      </c>
      <c r="O23" s="141" t="s">
        <v>238</v>
      </c>
      <c r="P23" s="1"/>
      <c r="Q23" s="1"/>
      <c r="R23" s="1"/>
      <c r="S23" s="1"/>
      <c r="T23" s="1"/>
      <c r="U23" s="1"/>
      <c r="V23" s="1"/>
      <c r="W23" s="1"/>
      <c r="X23" s="1"/>
      <c r="Y23" s="1"/>
      <c r="Z23" s="1"/>
      <c r="AA23" s="1"/>
      <c r="AB23" s="1"/>
    </row>
    <row r="24" spans="1:28" s="2" customFormat="1" ht="207" customHeight="1">
      <c r="A24" s="155"/>
      <c r="B24" s="165"/>
      <c r="C24" s="155"/>
      <c r="D24" s="155"/>
      <c r="E24" s="127" t="s">
        <v>178</v>
      </c>
      <c r="F24" s="116" t="s">
        <v>180</v>
      </c>
      <c r="G24" s="124">
        <v>1</v>
      </c>
      <c r="H24" s="124">
        <v>0.5</v>
      </c>
      <c r="I24" s="125"/>
      <c r="J24" s="124">
        <v>0.5</v>
      </c>
      <c r="K24" s="125"/>
      <c r="L24" s="126">
        <f t="shared" si="2"/>
        <v>1</v>
      </c>
      <c r="M24" s="125"/>
      <c r="N24" s="124">
        <f t="shared" si="3"/>
        <v>1</v>
      </c>
      <c r="O24" s="141" t="s">
        <v>239</v>
      </c>
      <c r="P24" s="1"/>
      <c r="Q24" s="1"/>
      <c r="R24" s="1"/>
      <c r="S24" s="1"/>
      <c r="T24" s="1"/>
      <c r="U24" s="1"/>
      <c r="V24" s="1"/>
      <c r="W24" s="1"/>
      <c r="X24" s="1"/>
      <c r="Y24" s="1"/>
      <c r="Z24" s="1"/>
      <c r="AA24" s="1"/>
      <c r="AB24" s="1"/>
    </row>
    <row r="25" spans="1:28" s="2" customFormat="1" ht="149.25" customHeight="1">
      <c r="A25" s="153" t="s">
        <v>148</v>
      </c>
      <c r="B25" s="153" t="s">
        <v>149</v>
      </c>
      <c r="C25" s="153" t="s">
        <v>150</v>
      </c>
      <c r="D25" s="153" t="s">
        <v>151</v>
      </c>
      <c r="E25" s="153" t="s">
        <v>152</v>
      </c>
      <c r="F25" s="104" t="s">
        <v>192</v>
      </c>
      <c r="G25" s="112">
        <v>4</v>
      </c>
      <c r="H25" s="106">
        <v>0.75</v>
      </c>
      <c r="I25" s="96"/>
      <c r="J25" s="106">
        <v>0.25</v>
      </c>
      <c r="K25" s="96"/>
      <c r="L25" s="113">
        <f t="shared" si="2"/>
        <v>1</v>
      </c>
      <c r="M25" s="96"/>
      <c r="N25" s="106">
        <f t="shared" si="3"/>
        <v>1</v>
      </c>
      <c r="O25" s="141" t="s">
        <v>240</v>
      </c>
      <c r="P25" s="1"/>
      <c r="Q25" s="1"/>
      <c r="R25" s="1"/>
      <c r="S25" s="1"/>
      <c r="T25" s="1"/>
      <c r="U25" s="1"/>
      <c r="V25" s="1"/>
      <c r="W25" s="1"/>
      <c r="X25" s="1"/>
      <c r="Y25" s="1"/>
      <c r="Z25" s="1"/>
      <c r="AA25" s="1"/>
      <c r="AB25" s="1"/>
    </row>
    <row r="26" spans="1:28" s="2" customFormat="1" ht="330">
      <c r="A26" s="154"/>
      <c r="B26" s="154"/>
      <c r="C26" s="154"/>
      <c r="D26" s="154"/>
      <c r="E26" s="154"/>
      <c r="F26" s="104" t="s">
        <v>193</v>
      </c>
      <c r="G26" s="112">
        <v>15</v>
      </c>
      <c r="H26" s="106">
        <v>0.17</v>
      </c>
      <c r="I26" s="96"/>
      <c r="J26" s="106">
        <v>0.83</v>
      </c>
      <c r="K26" s="96"/>
      <c r="L26" s="113">
        <f t="shared" si="2"/>
        <v>1</v>
      </c>
      <c r="M26" s="96"/>
      <c r="N26" s="106">
        <f t="shared" si="3"/>
        <v>1</v>
      </c>
      <c r="O26" s="144" t="s">
        <v>241</v>
      </c>
      <c r="P26" s="1"/>
      <c r="Q26" s="1"/>
      <c r="R26" s="1"/>
      <c r="S26" s="1"/>
      <c r="T26" s="1"/>
      <c r="U26" s="1"/>
      <c r="V26" s="1"/>
      <c r="W26" s="1"/>
      <c r="X26" s="1"/>
      <c r="Y26" s="1"/>
      <c r="Z26" s="1"/>
      <c r="AA26" s="1"/>
      <c r="AB26" s="1"/>
    </row>
    <row r="27" spans="1:28" s="2" customFormat="1" ht="409.5">
      <c r="A27" s="154"/>
      <c r="B27" s="154"/>
      <c r="C27" s="154"/>
      <c r="D27" s="154"/>
      <c r="E27" s="154"/>
      <c r="F27" s="104" t="s">
        <v>153</v>
      </c>
      <c r="G27" s="106">
        <v>0.25</v>
      </c>
      <c r="H27" s="106">
        <v>0.5</v>
      </c>
      <c r="I27" s="96"/>
      <c r="J27" s="106">
        <v>0.5</v>
      </c>
      <c r="K27" s="96"/>
      <c r="L27" s="113">
        <f t="shared" si="2"/>
        <v>1</v>
      </c>
      <c r="M27" s="96"/>
      <c r="N27" s="106">
        <f t="shared" si="3"/>
        <v>1</v>
      </c>
      <c r="O27" s="141" t="s">
        <v>242</v>
      </c>
      <c r="P27" s="1"/>
      <c r="Q27" s="1"/>
      <c r="R27" s="1"/>
      <c r="S27" s="1"/>
      <c r="T27" s="1"/>
      <c r="U27" s="1"/>
      <c r="V27" s="1"/>
      <c r="W27" s="1"/>
      <c r="X27" s="1"/>
      <c r="Y27" s="1"/>
      <c r="Z27" s="1"/>
      <c r="AA27" s="1"/>
      <c r="AB27" s="1"/>
    </row>
    <row r="28" spans="1:28" s="2" customFormat="1" ht="156" customHeight="1">
      <c r="A28" s="154"/>
      <c r="B28" s="154"/>
      <c r="C28" s="154"/>
      <c r="D28" s="154"/>
      <c r="E28" s="154"/>
      <c r="F28" s="104" t="s">
        <v>222</v>
      </c>
      <c r="G28" s="106">
        <v>0.25</v>
      </c>
      <c r="H28" s="106">
        <v>0.5</v>
      </c>
      <c r="I28" s="96"/>
      <c r="J28" s="106">
        <v>0.5</v>
      </c>
      <c r="K28" s="96"/>
      <c r="L28" s="113">
        <f t="shared" si="2"/>
        <v>1</v>
      </c>
      <c r="M28" s="96"/>
      <c r="N28" s="106">
        <f t="shared" si="3"/>
        <v>1</v>
      </c>
      <c r="O28" s="141" t="s">
        <v>243</v>
      </c>
      <c r="P28" s="1"/>
      <c r="Q28" s="1"/>
      <c r="R28" s="1"/>
      <c r="S28" s="1"/>
      <c r="T28" s="1"/>
      <c r="U28" s="1"/>
      <c r="V28" s="1"/>
      <c r="W28" s="1"/>
      <c r="X28" s="1"/>
      <c r="Y28" s="1"/>
      <c r="Z28" s="1"/>
      <c r="AA28" s="1"/>
      <c r="AB28" s="1"/>
    </row>
    <row r="29" spans="1:28" s="2" customFormat="1" ht="270">
      <c r="A29" s="154"/>
      <c r="B29" s="154"/>
      <c r="C29" s="154"/>
      <c r="D29" s="154"/>
      <c r="E29" s="154"/>
      <c r="F29" s="104" t="s">
        <v>194</v>
      </c>
      <c r="G29" s="106">
        <v>0.25</v>
      </c>
      <c r="H29" s="106">
        <v>0.5</v>
      </c>
      <c r="I29" s="96"/>
      <c r="J29" s="106">
        <v>0.5</v>
      </c>
      <c r="K29" s="96"/>
      <c r="L29" s="113">
        <f t="shared" si="2"/>
        <v>1</v>
      </c>
      <c r="M29" s="96"/>
      <c r="N29" s="106">
        <f t="shared" si="3"/>
        <v>1</v>
      </c>
      <c r="O29" s="141" t="s">
        <v>244</v>
      </c>
      <c r="P29" s="1"/>
      <c r="Q29" s="1"/>
      <c r="R29" s="1"/>
      <c r="S29" s="1"/>
      <c r="T29" s="1"/>
      <c r="U29" s="1"/>
      <c r="V29" s="1"/>
      <c r="W29" s="1"/>
      <c r="X29" s="1"/>
      <c r="Y29" s="1"/>
      <c r="Z29" s="1"/>
      <c r="AA29" s="1"/>
      <c r="AB29" s="1"/>
    </row>
    <row r="30" spans="1:28" s="2" customFormat="1" ht="120">
      <c r="A30" s="154"/>
      <c r="B30" s="154"/>
      <c r="C30" s="154"/>
      <c r="D30" s="154"/>
      <c r="E30" s="154"/>
      <c r="F30" s="104" t="s">
        <v>195</v>
      </c>
      <c r="G30" s="112">
        <v>1</v>
      </c>
      <c r="H30" s="106">
        <v>0</v>
      </c>
      <c r="I30" s="96"/>
      <c r="J30" s="106">
        <v>1</v>
      </c>
      <c r="K30" s="96"/>
      <c r="L30" s="113">
        <f t="shared" si="2"/>
        <v>1</v>
      </c>
      <c r="M30" s="96"/>
      <c r="N30" s="106">
        <f t="shared" si="3"/>
        <v>1</v>
      </c>
      <c r="O30" s="144" t="s">
        <v>267</v>
      </c>
      <c r="P30" s="1"/>
      <c r="Q30" s="1"/>
      <c r="R30" s="1"/>
      <c r="S30" s="1"/>
      <c r="T30" s="1"/>
      <c r="U30" s="1"/>
      <c r="V30" s="1"/>
      <c r="W30" s="1"/>
      <c r="X30" s="1"/>
      <c r="Y30" s="1"/>
      <c r="Z30" s="1"/>
      <c r="AA30" s="1"/>
      <c r="AB30" s="1"/>
    </row>
    <row r="31" spans="1:28" s="2" customFormat="1" ht="150">
      <c r="A31" s="155"/>
      <c r="B31" s="155"/>
      <c r="C31" s="155"/>
      <c r="D31" s="155"/>
      <c r="E31" s="155"/>
      <c r="F31" s="104" t="s">
        <v>196</v>
      </c>
      <c r="G31" s="112">
        <v>2</v>
      </c>
      <c r="H31" s="106">
        <v>0.5</v>
      </c>
      <c r="I31" s="96"/>
      <c r="J31" s="106">
        <v>0.5</v>
      </c>
      <c r="K31" s="96"/>
      <c r="L31" s="113">
        <f t="shared" si="2"/>
        <v>1</v>
      </c>
      <c r="M31" s="96"/>
      <c r="N31" s="106">
        <f t="shared" si="3"/>
        <v>1</v>
      </c>
      <c r="O31" s="144" t="s">
        <v>245</v>
      </c>
      <c r="P31" s="1"/>
      <c r="Q31" s="1"/>
      <c r="R31" s="1"/>
      <c r="S31" s="1"/>
      <c r="T31" s="1"/>
      <c r="U31" s="1"/>
      <c r="V31" s="1"/>
      <c r="W31" s="1"/>
      <c r="X31" s="1"/>
      <c r="Y31" s="1"/>
      <c r="Z31" s="1"/>
      <c r="AA31" s="1"/>
      <c r="AB31" s="1"/>
    </row>
    <row r="32" spans="1:28" ht="75">
      <c r="A32" s="169" t="s">
        <v>116</v>
      </c>
      <c r="B32" s="169" t="s">
        <v>117</v>
      </c>
      <c r="C32" s="169" t="s">
        <v>122</v>
      </c>
      <c r="D32" s="169" t="s">
        <v>197</v>
      </c>
      <c r="E32" s="169" t="s">
        <v>198</v>
      </c>
      <c r="F32" s="98" t="s">
        <v>199</v>
      </c>
      <c r="G32" s="112">
        <v>1</v>
      </c>
      <c r="H32" s="106">
        <v>1</v>
      </c>
      <c r="I32" s="97"/>
      <c r="J32" s="145">
        <v>0</v>
      </c>
      <c r="K32" s="97"/>
      <c r="L32" s="113">
        <f t="shared" si="2"/>
        <v>1</v>
      </c>
      <c r="M32" s="97"/>
      <c r="N32" s="106">
        <f t="shared" si="3"/>
        <v>1</v>
      </c>
      <c r="O32" s="144" t="s">
        <v>268</v>
      </c>
    </row>
    <row r="33" spans="1:15" ht="126.75" customHeight="1">
      <c r="A33" s="170"/>
      <c r="B33" s="170"/>
      <c r="C33" s="170"/>
      <c r="D33" s="171"/>
      <c r="E33" s="171"/>
      <c r="F33" s="98" t="s">
        <v>123</v>
      </c>
      <c r="G33" s="112">
        <v>1</v>
      </c>
      <c r="H33" s="106">
        <v>0</v>
      </c>
      <c r="I33" s="97"/>
      <c r="J33" s="145">
        <v>1</v>
      </c>
      <c r="K33" s="97"/>
      <c r="L33" s="113">
        <f t="shared" si="2"/>
        <v>1</v>
      </c>
      <c r="M33" s="97"/>
      <c r="N33" s="106">
        <f t="shared" si="3"/>
        <v>1</v>
      </c>
      <c r="O33" s="144" t="s">
        <v>246</v>
      </c>
    </row>
    <row r="34" spans="1:15" ht="222.75" customHeight="1">
      <c r="A34" s="170"/>
      <c r="B34" s="170"/>
      <c r="C34" s="170"/>
      <c r="D34" s="99" t="s">
        <v>118</v>
      </c>
      <c r="E34" s="98" t="s">
        <v>124</v>
      </c>
      <c r="F34" s="98" t="s">
        <v>200</v>
      </c>
      <c r="G34" s="107">
        <v>0.25</v>
      </c>
      <c r="H34" s="145">
        <v>0.5</v>
      </c>
      <c r="I34" s="97"/>
      <c r="J34" s="145">
        <v>0.5</v>
      </c>
      <c r="K34" s="97"/>
      <c r="L34" s="113">
        <f t="shared" si="2"/>
        <v>1</v>
      </c>
      <c r="M34" s="97"/>
      <c r="N34" s="106">
        <f t="shared" si="3"/>
        <v>1</v>
      </c>
      <c r="O34" s="141" t="s">
        <v>247</v>
      </c>
    </row>
    <row r="35" spans="1:15" ht="143.25" customHeight="1">
      <c r="A35" s="170"/>
      <c r="B35" s="170"/>
      <c r="C35" s="170"/>
      <c r="D35" s="172" t="s">
        <v>119</v>
      </c>
      <c r="E35" s="169" t="s">
        <v>201</v>
      </c>
      <c r="F35" s="98" t="s">
        <v>269</v>
      </c>
      <c r="G35" s="114">
        <v>24</v>
      </c>
      <c r="H35" s="145">
        <v>0.79</v>
      </c>
      <c r="I35" s="97"/>
      <c r="J35" s="145">
        <v>0.21</v>
      </c>
      <c r="K35" s="97"/>
      <c r="L35" s="113">
        <f t="shared" si="2"/>
        <v>1</v>
      </c>
      <c r="M35" s="97"/>
      <c r="N35" s="106">
        <f t="shared" si="3"/>
        <v>1</v>
      </c>
      <c r="O35" s="141" t="s">
        <v>270</v>
      </c>
    </row>
    <row r="36" spans="1:15" ht="152.25" customHeight="1">
      <c r="A36" s="170"/>
      <c r="B36" s="170"/>
      <c r="C36" s="170"/>
      <c r="D36" s="173"/>
      <c r="E36" s="171"/>
      <c r="F36" s="98" t="s">
        <v>202</v>
      </c>
      <c r="G36" s="114">
        <v>2</v>
      </c>
      <c r="H36" s="145">
        <v>0</v>
      </c>
      <c r="I36" s="97"/>
      <c r="J36" s="145">
        <v>1</v>
      </c>
      <c r="K36" s="97"/>
      <c r="L36" s="113">
        <f t="shared" si="2"/>
        <v>1</v>
      </c>
      <c r="M36" s="97"/>
      <c r="N36" s="106">
        <f t="shared" si="3"/>
        <v>1</v>
      </c>
      <c r="O36" s="144" t="s">
        <v>248</v>
      </c>
    </row>
    <row r="37" spans="1:15" ht="390">
      <c r="A37" s="170"/>
      <c r="B37" s="171"/>
      <c r="C37" s="171"/>
      <c r="D37" s="119" t="s">
        <v>120</v>
      </c>
      <c r="E37" s="119" t="s">
        <v>125</v>
      </c>
      <c r="F37" s="98" t="s">
        <v>126</v>
      </c>
      <c r="G37" s="114">
        <v>1</v>
      </c>
      <c r="H37" s="145">
        <v>1</v>
      </c>
      <c r="I37" s="97"/>
      <c r="J37" s="145">
        <v>0</v>
      </c>
      <c r="K37" s="97"/>
      <c r="L37" s="113">
        <f t="shared" si="2"/>
        <v>1</v>
      </c>
      <c r="M37" s="97"/>
      <c r="N37" s="106">
        <f t="shared" si="3"/>
        <v>1</v>
      </c>
      <c r="O37" s="141" t="s">
        <v>249</v>
      </c>
    </row>
    <row r="38" spans="1:15" ht="186.75" customHeight="1">
      <c r="A38" s="170"/>
      <c r="B38" s="166" t="s">
        <v>203</v>
      </c>
      <c r="C38" s="166" t="s">
        <v>127</v>
      </c>
      <c r="D38" s="166" t="s">
        <v>128</v>
      </c>
      <c r="E38" s="166" t="s">
        <v>129</v>
      </c>
      <c r="F38" s="130" t="s">
        <v>184</v>
      </c>
      <c r="G38" s="131">
        <v>0.25</v>
      </c>
      <c r="H38" s="146">
        <v>0.5</v>
      </c>
      <c r="I38" s="131"/>
      <c r="J38" s="146">
        <v>0.5</v>
      </c>
      <c r="K38" s="132"/>
      <c r="L38" s="113">
        <f t="shared" si="2"/>
        <v>1</v>
      </c>
      <c r="M38" s="132"/>
      <c r="N38" s="106">
        <f t="shared" si="3"/>
        <v>1</v>
      </c>
      <c r="O38" s="141" t="s">
        <v>250</v>
      </c>
    </row>
    <row r="39" spans="1:15" ht="300">
      <c r="A39" s="170"/>
      <c r="B39" s="167"/>
      <c r="C39" s="167"/>
      <c r="D39" s="168"/>
      <c r="E39" s="168"/>
      <c r="F39" s="133" t="s">
        <v>130</v>
      </c>
      <c r="G39" s="134">
        <v>1</v>
      </c>
      <c r="H39" s="146">
        <v>0.75</v>
      </c>
      <c r="I39" s="132"/>
      <c r="J39" s="146">
        <v>0.25</v>
      </c>
      <c r="K39" s="132"/>
      <c r="L39" s="113">
        <f t="shared" si="2"/>
        <v>1</v>
      </c>
      <c r="M39" s="132"/>
      <c r="N39" s="106">
        <f t="shared" si="3"/>
        <v>1</v>
      </c>
      <c r="O39" s="141" t="s">
        <v>251</v>
      </c>
    </row>
    <row r="40" spans="1:15" ht="134.25">
      <c r="A40" s="170"/>
      <c r="B40" s="167"/>
      <c r="C40" s="167"/>
      <c r="D40" s="135" t="s">
        <v>131</v>
      </c>
      <c r="E40" s="135" t="s">
        <v>204</v>
      </c>
      <c r="F40" s="133" t="s">
        <v>132</v>
      </c>
      <c r="G40" s="131">
        <v>0.25</v>
      </c>
      <c r="H40" s="146">
        <v>0.5</v>
      </c>
      <c r="I40" s="131"/>
      <c r="J40" s="131">
        <v>0.5</v>
      </c>
      <c r="K40" s="132"/>
      <c r="L40" s="113">
        <f t="shared" si="2"/>
        <v>1</v>
      </c>
      <c r="M40" s="132"/>
      <c r="N40" s="106">
        <f t="shared" si="3"/>
        <v>1</v>
      </c>
      <c r="O40" s="141" t="s">
        <v>252</v>
      </c>
    </row>
    <row r="41" spans="1:15" ht="265.5" customHeight="1">
      <c r="A41" s="170"/>
      <c r="B41" s="167"/>
      <c r="C41" s="167"/>
      <c r="D41" s="186" t="s">
        <v>133</v>
      </c>
      <c r="E41" s="166" t="s">
        <v>205</v>
      </c>
      <c r="F41" s="136" t="s">
        <v>206</v>
      </c>
      <c r="G41" s="134">
        <v>12</v>
      </c>
      <c r="H41" s="146">
        <v>0.5</v>
      </c>
      <c r="I41" s="132"/>
      <c r="J41" s="131">
        <v>0.5</v>
      </c>
      <c r="K41" s="132"/>
      <c r="L41" s="113">
        <f t="shared" si="2"/>
        <v>1</v>
      </c>
      <c r="M41" s="132"/>
      <c r="N41" s="106">
        <f t="shared" si="3"/>
        <v>1</v>
      </c>
      <c r="O41" s="141" t="s">
        <v>253</v>
      </c>
    </row>
    <row r="42" spans="1:15" ht="180">
      <c r="A42" s="170"/>
      <c r="B42" s="167"/>
      <c r="C42" s="167"/>
      <c r="D42" s="187"/>
      <c r="E42" s="167"/>
      <c r="F42" s="136" t="s">
        <v>134</v>
      </c>
      <c r="G42" s="131">
        <v>0.25</v>
      </c>
      <c r="H42" s="146">
        <v>0.5</v>
      </c>
      <c r="I42" s="131"/>
      <c r="J42" s="131">
        <v>0.5</v>
      </c>
      <c r="K42" s="132"/>
      <c r="L42" s="113">
        <f t="shared" si="2"/>
        <v>1</v>
      </c>
      <c r="M42" s="132"/>
      <c r="N42" s="106">
        <f t="shared" si="3"/>
        <v>1</v>
      </c>
      <c r="O42" s="141" t="s">
        <v>254</v>
      </c>
    </row>
    <row r="43" spans="1:15" ht="149.25" customHeight="1">
      <c r="A43" s="170"/>
      <c r="B43" s="167"/>
      <c r="C43" s="167"/>
      <c r="D43" s="188"/>
      <c r="E43" s="168"/>
      <c r="F43" s="136" t="s">
        <v>207</v>
      </c>
      <c r="G43" s="134">
        <v>3</v>
      </c>
      <c r="H43" s="146">
        <v>0.33329999999999999</v>
      </c>
      <c r="I43" s="132"/>
      <c r="J43" s="131">
        <v>0.67</v>
      </c>
      <c r="K43" s="132"/>
      <c r="L43" s="113">
        <f t="shared" si="2"/>
        <v>1.0033000000000001</v>
      </c>
      <c r="M43" s="132"/>
      <c r="N43" s="106">
        <f t="shared" si="3"/>
        <v>1.0033000000000001</v>
      </c>
      <c r="O43" s="144" t="s">
        <v>255</v>
      </c>
    </row>
    <row r="44" spans="1:15" ht="307.5" customHeight="1">
      <c r="A44" s="170"/>
      <c r="B44" s="167"/>
      <c r="C44" s="167"/>
      <c r="D44" s="166" t="s">
        <v>135</v>
      </c>
      <c r="E44" s="166" t="s">
        <v>136</v>
      </c>
      <c r="F44" s="136" t="s">
        <v>208</v>
      </c>
      <c r="G44" s="131">
        <v>0.25</v>
      </c>
      <c r="H44" s="146">
        <v>0.5</v>
      </c>
      <c r="I44" s="131"/>
      <c r="J44" s="131">
        <v>0.5</v>
      </c>
      <c r="K44" s="132"/>
      <c r="L44" s="113">
        <f t="shared" si="2"/>
        <v>1</v>
      </c>
      <c r="M44" s="132"/>
      <c r="N44" s="106">
        <f t="shared" si="3"/>
        <v>1</v>
      </c>
      <c r="O44" s="141" t="s">
        <v>256</v>
      </c>
    </row>
    <row r="45" spans="1:15" ht="168" customHeight="1">
      <c r="A45" s="170"/>
      <c r="B45" s="167"/>
      <c r="C45" s="167"/>
      <c r="D45" s="167"/>
      <c r="E45" s="167"/>
      <c r="F45" s="130" t="s">
        <v>137</v>
      </c>
      <c r="G45" s="134">
        <v>1</v>
      </c>
      <c r="H45" s="146">
        <v>0.5</v>
      </c>
      <c r="I45" s="131"/>
      <c r="J45" s="131">
        <v>0.5</v>
      </c>
      <c r="K45" s="132"/>
      <c r="L45" s="113">
        <f t="shared" si="2"/>
        <v>1</v>
      </c>
      <c r="M45" s="132"/>
      <c r="N45" s="106">
        <f t="shared" si="3"/>
        <v>1</v>
      </c>
      <c r="O45" s="144" t="s">
        <v>257</v>
      </c>
    </row>
    <row r="46" spans="1:15" ht="120">
      <c r="A46" s="171"/>
      <c r="B46" s="168"/>
      <c r="C46" s="168"/>
      <c r="D46" s="168"/>
      <c r="E46" s="168"/>
      <c r="F46" s="130" t="s">
        <v>138</v>
      </c>
      <c r="G46" s="131">
        <v>0.25</v>
      </c>
      <c r="H46" s="146">
        <v>0.5</v>
      </c>
      <c r="I46" s="131"/>
      <c r="J46" s="131">
        <v>0.5</v>
      </c>
      <c r="K46" s="132"/>
      <c r="L46" s="113">
        <f t="shared" si="2"/>
        <v>1</v>
      </c>
      <c r="M46" s="132"/>
      <c r="N46" s="106">
        <f t="shared" si="3"/>
        <v>1</v>
      </c>
      <c r="O46" s="141" t="s">
        <v>259</v>
      </c>
    </row>
    <row r="47" spans="1:15" ht="409.5">
      <c r="A47" s="189" t="s">
        <v>139</v>
      </c>
      <c r="B47" s="189" t="s">
        <v>140</v>
      </c>
      <c r="C47" s="189" t="s">
        <v>209</v>
      </c>
      <c r="D47" s="189" t="s">
        <v>141</v>
      </c>
      <c r="E47" s="120" t="s">
        <v>142</v>
      </c>
      <c r="F47" s="105" t="s">
        <v>143</v>
      </c>
      <c r="G47" s="107">
        <v>0.25</v>
      </c>
      <c r="H47" s="145">
        <v>0.5</v>
      </c>
      <c r="I47" s="97"/>
      <c r="J47" s="107">
        <v>0.5</v>
      </c>
      <c r="K47" s="97"/>
      <c r="L47" s="113">
        <f t="shared" si="2"/>
        <v>1</v>
      </c>
      <c r="M47" s="97"/>
      <c r="N47" s="106">
        <f t="shared" si="3"/>
        <v>1</v>
      </c>
      <c r="O47" s="141" t="s">
        <v>224</v>
      </c>
    </row>
    <row r="48" spans="1:15" ht="150">
      <c r="A48" s="190"/>
      <c r="B48" s="190"/>
      <c r="C48" s="190"/>
      <c r="D48" s="190"/>
      <c r="E48" s="189" t="s">
        <v>144</v>
      </c>
      <c r="F48" s="121" t="s">
        <v>183</v>
      </c>
      <c r="G48" s="114">
        <v>2</v>
      </c>
      <c r="H48" s="145">
        <v>0.5</v>
      </c>
      <c r="I48" s="97"/>
      <c r="J48" s="107">
        <v>0.5</v>
      </c>
      <c r="K48" s="97"/>
      <c r="L48" s="113">
        <f t="shared" si="2"/>
        <v>1</v>
      </c>
      <c r="M48" s="97"/>
      <c r="N48" s="106">
        <f t="shared" si="3"/>
        <v>1</v>
      </c>
      <c r="O48" s="144" t="s">
        <v>260</v>
      </c>
    </row>
    <row r="49" spans="1:15" ht="210">
      <c r="A49" s="190"/>
      <c r="B49" s="190"/>
      <c r="C49" s="190"/>
      <c r="D49" s="191"/>
      <c r="E49" s="191"/>
      <c r="F49" s="105" t="s">
        <v>210</v>
      </c>
      <c r="G49" s="107">
        <v>0.25</v>
      </c>
      <c r="H49" s="145">
        <v>0.5</v>
      </c>
      <c r="I49" s="122"/>
      <c r="J49" s="107">
        <v>0.5</v>
      </c>
      <c r="K49" s="97"/>
      <c r="L49" s="113">
        <f t="shared" si="2"/>
        <v>1</v>
      </c>
      <c r="M49" s="97"/>
      <c r="N49" s="106">
        <f t="shared" si="3"/>
        <v>1</v>
      </c>
      <c r="O49" s="141" t="s">
        <v>261</v>
      </c>
    </row>
    <row r="50" spans="1:15" ht="86.25" customHeight="1">
      <c r="A50" s="190"/>
      <c r="B50" s="190"/>
      <c r="C50" s="190"/>
      <c r="D50" s="189" t="s">
        <v>145</v>
      </c>
      <c r="E50" s="189" t="s">
        <v>211</v>
      </c>
      <c r="F50" s="105" t="s">
        <v>146</v>
      </c>
      <c r="G50" s="114">
        <v>2</v>
      </c>
      <c r="H50" s="145">
        <v>0.5</v>
      </c>
      <c r="I50" s="97"/>
      <c r="J50" s="107">
        <v>0.5</v>
      </c>
      <c r="K50" s="97"/>
      <c r="L50" s="113">
        <f t="shared" si="2"/>
        <v>1</v>
      </c>
      <c r="M50" s="97"/>
      <c r="N50" s="106">
        <f t="shared" si="3"/>
        <v>1</v>
      </c>
      <c r="O50" s="144" t="s">
        <v>262</v>
      </c>
    </row>
    <row r="51" spans="1:15" ht="345">
      <c r="A51" s="190"/>
      <c r="B51" s="190"/>
      <c r="C51" s="190"/>
      <c r="D51" s="190"/>
      <c r="E51" s="190"/>
      <c r="F51" s="105" t="s">
        <v>147</v>
      </c>
      <c r="G51" s="107">
        <v>0.25</v>
      </c>
      <c r="H51" s="145">
        <v>0.5</v>
      </c>
      <c r="I51" s="97"/>
      <c r="J51" s="107">
        <v>0.5</v>
      </c>
      <c r="K51" s="97"/>
      <c r="L51" s="113">
        <f t="shared" si="2"/>
        <v>1</v>
      </c>
      <c r="M51" s="97"/>
      <c r="N51" s="106">
        <f t="shared" si="3"/>
        <v>1</v>
      </c>
      <c r="O51" s="141" t="s">
        <v>263</v>
      </c>
    </row>
    <row r="52" spans="1:15" ht="105">
      <c r="A52" s="191"/>
      <c r="B52" s="191"/>
      <c r="C52" s="191"/>
      <c r="D52" s="191"/>
      <c r="E52" s="191"/>
      <c r="F52" s="105" t="s">
        <v>212</v>
      </c>
      <c r="G52" s="107">
        <v>0.25</v>
      </c>
      <c r="H52" s="145">
        <v>0.5</v>
      </c>
      <c r="I52" s="97"/>
      <c r="J52" s="107">
        <v>0.5</v>
      </c>
      <c r="K52" s="97"/>
      <c r="L52" s="113">
        <f t="shared" si="2"/>
        <v>1</v>
      </c>
      <c r="M52" s="97"/>
      <c r="N52" s="106">
        <f t="shared" si="3"/>
        <v>1</v>
      </c>
      <c r="O52" s="141" t="s">
        <v>264</v>
      </c>
    </row>
    <row r="53" spans="1:15" ht="90">
      <c r="A53" s="184" t="s">
        <v>271</v>
      </c>
      <c r="B53" s="185"/>
      <c r="C53" s="185"/>
      <c r="D53" s="185"/>
      <c r="E53" s="185"/>
      <c r="F53" s="185"/>
      <c r="G53" s="185"/>
      <c r="H53" s="185"/>
      <c r="I53" s="185"/>
      <c r="J53" s="185"/>
      <c r="K53" s="185"/>
      <c r="L53" s="151">
        <f>AVERAGE(L5:L52)</f>
        <v>0.9789458333333334</v>
      </c>
      <c r="M53" s="150"/>
      <c r="N53" s="145">
        <f>AVERAGE(N5:N52)</f>
        <v>0.9789458333333334</v>
      </c>
      <c r="O53" s="141" t="s">
        <v>272</v>
      </c>
    </row>
    <row r="54" spans="1:15">
      <c r="A54" s="101"/>
      <c r="B54" s="101"/>
      <c r="C54" s="102"/>
      <c r="D54" s="17"/>
      <c r="E54" s="17"/>
      <c r="F54" s="103"/>
      <c r="G54" s="108"/>
      <c r="H54" s="110"/>
      <c r="I54" s="17"/>
      <c r="J54" s="110"/>
      <c r="K54" s="17"/>
      <c r="L54" s="17"/>
      <c r="M54" s="17"/>
      <c r="N54" s="110"/>
      <c r="O54" s="142"/>
    </row>
    <row r="55" spans="1:15">
      <c r="A55" s="101"/>
      <c r="B55" s="101"/>
      <c r="C55" s="102"/>
      <c r="D55" s="17"/>
      <c r="E55" s="17"/>
      <c r="F55" s="103"/>
      <c r="G55" s="108"/>
      <c r="H55" s="110"/>
      <c r="I55" s="17"/>
      <c r="J55" s="110"/>
      <c r="K55" s="17"/>
      <c r="L55" s="17"/>
      <c r="M55" s="17"/>
      <c r="N55" s="110"/>
      <c r="O55" s="142"/>
    </row>
    <row r="56" spans="1:15">
      <c r="A56" s="101"/>
      <c r="B56" s="101"/>
      <c r="C56" s="102"/>
      <c r="D56" s="17"/>
      <c r="E56" s="17"/>
      <c r="F56" s="103"/>
      <c r="G56" s="108"/>
      <c r="H56" s="110"/>
      <c r="I56" s="17"/>
      <c r="J56" s="110"/>
      <c r="K56" s="17"/>
      <c r="L56" s="17"/>
      <c r="M56" s="17"/>
      <c r="N56" s="110"/>
      <c r="O56" s="142"/>
    </row>
    <row r="57" spans="1:15">
      <c r="A57" s="101"/>
      <c r="B57" s="101"/>
      <c r="C57" s="102"/>
      <c r="D57" s="17"/>
      <c r="E57" s="17"/>
      <c r="F57" s="103"/>
      <c r="G57" s="108"/>
      <c r="H57" s="110"/>
      <c r="I57" s="17"/>
      <c r="J57" s="110"/>
      <c r="K57" s="17"/>
      <c r="L57" s="17"/>
      <c r="M57" s="17"/>
      <c r="N57" s="110"/>
      <c r="O57" s="142"/>
    </row>
    <row r="58" spans="1:15">
      <c r="A58" s="101"/>
      <c r="B58" s="101"/>
      <c r="C58" s="102"/>
      <c r="D58" s="17"/>
      <c r="E58" s="17"/>
      <c r="F58" s="103"/>
      <c r="G58" s="108"/>
      <c r="H58" s="110"/>
      <c r="I58" s="17"/>
      <c r="J58" s="110"/>
      <c r="K58" s="17"/>
      <c r="L58" s="17"/>
      <c r="M58" s="17"/>
      <c r="N58" s="110"/>
      <c r="O58" s="142"/>
    </row>
    <row r="59" spans="1:15">
      <c r="A59" s="101"/>
      <c r="B59" s="101"/>
      <c r="C59" s="102"/>
      <c r="D59" s="17"/>
      <c r="E59" s="17"/>
      <c r="F59" s="103"/>
      <c r="G59" s="108"/>
      <c r="H59" s="110"/>
      <c r="I59" s="17"/>
      <c r="J59" s="110"/>
      <c r="K59" s="17"/>
      <c r="L59" s="17"/>
      <c r="M59" s="17"/>
      <c r="N59" s="110"/>
      <c r="O59" s="142"/>
    </row>
    <row r="60" spans="1:15">
      <c r="A60" s="101"/>
      <c r="B60" s="101"/>
      <c r="C60" s="102"/>
      <c r="D60" s="17"/>
      <c r="E60" s="17"/>
      <c r="F60" s="103"/>
      <c r="G60" s="108"/>
      <c r="H60" s="110"/>
      <c r="I60" s="17"/>
      <c r="J60" s="110"/>
      <c r="K60" s="17"/>
      <c r="L60" s="17"/>
      <c r="M60" s="17"/>
      <c r="N60" s="110"/>
      <c r="O60" s="142"/>
    </row>
  </sheetData>
  <mergeCells count="48">
    <mergeCell ref="A1:C3"/>
    <mergeCell ref="D1:N3"/>
    <mergeCell ref="A53:K53"/>
    <mergeCell ref="E38:E39"/>
    <mergeCell ref="D41:D43"/>
    <mergeCell ref="E50:E52"/>
    <mergeCell ref="D50:D52"/>
    <mergeCell ref="A47:A52"/>
    <mergeCell ref="B47:B52"/>
    <mergeCell ref="C47:C52"/>
    <mergeCell ref="D47:D49"/>
    <mergeCell ref="E48:E49"/>
    <mergeCell ref="E41:E43"/>
    <mergeCell ref="D44:D46"/>
    <mergeCell ref="E44:E46"/>
    <mergeCell ref="C38:C46"/>
    <mergeCell ref="B38:B46"/>
    <mergeCell ref="A32:A46"/>
    <mergeCell ref="D38:D39"/>
    <mergeCell ref="E32:E33"/>
    <mergeCell ref="C32:C37"/>
    <mergeCell ref="D32:D33"/>
    <mergeCell ref="D35:D36"/>
    <mergeCell ref="E35:E36"/>
    <mergeCell ref="B32:B37"/>
    <mergeCell ref="E21:E22"/>
    <mergeCell ref="B5:B22"/>
    <mergeCell ref="C21:C22"/>
    <mergeCell ref="E12:E16"/>
    <mergeCell ref="B25:B31"/>
    <mergeCell ref="D12:D16"/>
    <mergeCell ref="C12:C16"/>
    <mergeCell ref="A25:A31"/>
    <mergeCell ref="E18:E19"/>
    <mergeCell ref="D17:D19"/>
    <mergeCell ref="E25:E31"/>
    <mergeCell ref="E6:E11"/>
    <mergeCell ref="D25:D31"/>
    <mergeCell ref="C25:C31"/>
    <mergeCell ref="A5:A22"/>
    <mergeCell ref="A23:A24"/>
    <mergeCell ref="B23:B24"/>
    <mergeCell ref="C23:C24"/>
    <mergeCell ref="D23:D24"/>
    <mergeCell ref="C5:C11"/>
    <mergeCell ref="D5:D11"/>
    <mergeCell ref="D20:D22"/>
    <mergeCell ref="C17:C19"/>
  </mergeCells>
  <pageMargins left="0.25" right="0.25" top="0.75" bottom="0.75" header="0.3" footer="0.3"/>
  <pageSetup paperSize="5" scale="95" orientation="landscape" horizontalDpi="4294967293" verticalDpi="4294967293" r:id="rId1"/>
  <drawing r:id="rId2"/>
</worksheet>
</file>

<file path=xl/worksheets/sheet2.xml><?xml version="1.0" encoding="utf-8"?>
<worksheet xmlns="http://schemas.openxmlformats.org/spreadsheetml/2006/main" xmlns:r="http://schemas.openxmlformats.org/officeDocument/2006/relationships">
  <dimension ref="A1:Y18"/>
  <sheetViews>
    <sheetView topLeftCell="B1" workbookViewId="0">
      <selection activeCell="G3" sqref="G3"/>
    </sheetView>
  </sheetViews>
  <sheetFormatPr baseColWidth="10" defaultRowHeight="15"/>
  <sheetData>
    <row r="1" spans="1:25" ht="18">
      <c r="A1" s="192" t="s">
        <v>11</v>
      </c>
      <c r="B1" s="193"/>
      <c r="C1" s="193"/>
      <c r="D1" s="193"/>
      <c r="E1" s="193"/>
      <c r="F1" s="193"/>
      <c r="G1" s="193"/>
      <c r="H1" s="193"/>
      <c r="I1" s="193"/>
      <c r="J1" s="193"/>
      <c r="K1" s="193"/>
      <c r="L1" s="193"/>
      <c r="M1" s="193"/>
      <c r="N1" s="193"/>
      <c r="O1" s="193"/>
      <c r="P1" s="193"/>
      <c r="Q1" s="193"/>
      <c r="R1" s="193"/>
      <c r="S1" s="193"/>
      <c r="T1" s="193"/>
      <c r="U1" s="193"/>
      <c r="V1" s="8"/>
      <c r="W1" s="8"/>
      <c r="X1" s="9"/>
      <c r="Y1" s="9"/>
    </row>
    <row r="2" spans="1:25" ht="90.75" thickBot="1">
      <c r="A2" s="6" t="s">
        <v>0</v>
      </c>
      <c r="B2" s="7" t="s">
        <v>12</v>
      </c>
      <c r="C2" s="7" t="s">
        <v>1</v>
      </c>
      <c r="D2" s="7" t="s">
        <v>2</v>
      </c>
      <c r="E2" s="7" t="s">
        <v>3</v>
      </c>
      <c r="F2" s="7" t="s">
        <v>13</v>
      </c>
      <c r="G2" s="7" t="s">
        <v>5</v>
      </c>
      <c r="H2" s="7" t="s">
        <v>14</v>
      </c>
      <c r="I2" s="7" t="s">
        <v>5</v>
      </c>
      <c r="J2" s="7" t="s">
        <v>15</v>
      </c>
      <c r="K2" s="7" t="s">
        <v>5</v>
      </c>
      <c r="L2" s="7" t="s">
        <v>16</v>
      </c>
      <c r="M2" s="7" t="s">
        <v>5</v>
      </c>
      <c r="N2" s="7" t="s">
        <v>17</v>
      </c>
      <c r="O2" s="7" t="s">
        <v>5</v>
      </c>
      <c r="P2" s="7" t="s">
        <v>18</v>
      </c>
      <c r="Q2" s="7" t="s">
        <v>5</v>
      </c>
      <c r="R2" s="7" t="s">
        <v>19</v>
      </c>
      <c r="S2" s="7" t="s">
        <v>5</v>
      </c>
      <c r="T2" s="7" t="s">
        <v>20</v>
      </c>
      <c r="U2" s="7" t="s">
        <v>21</v>
      </c>
    </row>
    <row r="3" spans="1:25" ht="39" thickBot="1">
      <c r="A3" s="4"/>
      <c r="B3" s="5"/>
      <c r="C3" s="21" t="s">
        <v>25</v>
      </c>
      <c r="D3" s="20" t="s">
        <v>45</v>
      </c>
      <c r="E3" s="20">
        <v>1</v>
      </c>
      <c r="F3" s="14" t="s">
        <v>57</v>
      </c>
      <c r="G3" s="14">
        <f>+V3/2</f>
        <v>12.5</v>
      </c>
      <c r="H3" s="14" t="s">
        <v>58</v>
      </c>
      <c r="I3" s="14" t="s">
        <v>76</v>
      </c>
      <c r="J3" s="14" t="s">
        <v>59</v>
      </c>
      <c r="K3" s="14">
        <v>0.4</v>
      </c>
      <c r="L3" s="14" t="s">
        <v>61</v>
      </c>
      <c r="M3" s="14" t="s">
        <v>77</v>
      </c>
      <c r="N3" s="14" t="s">
        <v>63</v>
      </c>
      <c r="O3" s="16" t="s">
        <v>78</v>
      </c>
      <c r="P3" s="14" t="s">
        <v>64</v>
      </c>
      <c r="Q3" s="14">
        <v>0.6</v>
      </c>
      <c r="R3" s="15">
        <v>2017</v>
      </c>
      <c r="S3" s="14">
        <v>1</v>
      </c>
      <c r="T3" s="14">
        <v>0.36</v>
      </c>
      <c r="U3" s="5"/>
      <c r="V3">
        <f>25+0</f>
        <v>25</v>
      </c>
      <c r="W3">
        <f>30+25</f>
        <v>55</v>
      </c>
    </row>
    <row r="4" spans="1:25" ht="15.75" thickBot="1">
      <c r="A4" s="4"/>
      <c r="B4" s="5"/>
      <c r="C4" s="5"/>
      <c r="D4" s="5"/>
      <c r="E4" s="5"/>
      <c r="F4" s="5"/>
      <c r="G4" s="5"/>
      <c r="H4" s="5"/>
      <c r="I4" s="5"/>
      <c r="J4" s="5"/>
      <c r="K4" s="5"/>
      <c r="L4" s="5"/>
      <c r="M4" s="5"/>
      <c r="N4" s="5"/>
      <c r="O4" s="5"/>
      <c r="P4" s="5"/>
      <c r="Q4" s="5"/>
      <c r="R4" s="5"/>
      <c r="S4" s="5"/>
      <c r="T4" s="5"/>
      <c r="U4" s="5"/>
    </row>
    <row r="5" spans="1:25" ht="15.75" thickBot="1">
      <c r="A5" s="4"/>
      <c r="B5" s="5"/>
      <c r="C5" s="5"/>
      <c r="D5" s="5"/>
      <c r="E5" s="5"/>
      <c r="F5" s="5"/>
      <c r="G5" s="5"/>
      <c r="H5" s="5"/>
      <c r="I5" s="5"/>
      <c r="J5" s="5"/>
      <c r="K5" s="5"/>
      <c r="L5" s="5"/>
      <c r="M5" s="5"/>
      <c r="N5" s="5"/>
      <c r="O5" s="5"/>
      <c r="P5" s="5"/>
      <c r="Q5" s="5"/>
      <c r="R5" s="5"/>
      <c r="S5" s="5"/>
      <c r="T5" s="5"/>
      <c r="U5" s="5"/>
    </row>
    <row r="6" spans="1:25" ht="15.75" thickBot="1">
      <c r="A6" s="4"/>
      <c r="B6" s="5"/>
      <c r="C6" s="5"/>
      <c r="D6" s="5"/>
      <c r="E6" s="5"/>
      <c r="F6" s="5"/>
      <c r="G6" s="5"/>
      <c r="H6" s="5"/>
      <c r="I6" s="5"/>
      <c r="J6" s="5"/>
      <c r="K6" s="5"/>
      <c r="L6" s="5"/>
      <c r="M6" s="5"/>
      <c r="N6" s="5"/>
      <c r="O6" s="5"/>
      <c r="P6" s="5"/>
      <c r="Q6" s="5"/>
      <c r="R6" s="5"/>
      <c r="S6" s="5"/>
      <c r="T6" s="5"/>
      <c r="U6" s="5"/>
    </row>
    <row r="7" spans="1:25" ht="15.75" thickBot="1">
      <c r="A7" s="4"/>
      <c r="B7" s="5"/>
      <c r="C7" s="5"/>
      <c r="D7" s="5"/>
      <c r="E7" s="5"/>
      <c r="F7" s="5"/>
      <c r="G7" s="5"/>
      <c r="H7" s="5"/>
      <c r="I7" s="5"/>
      <c r="J7" s="5"/>
      <c r="K7" s="5"/>
      <c r="L7" s="5"/>
      <c r="M7" s="5"/>
      <c r="N7" s="5"/>
      <c r="O7" s="5"/>
      <c r="P7" s="5"/>
      <c r="Q7" s="5"/>
      <c r="R7" s="5"/>
      <c r="S7" s="5"/>
      <c r="T7" s="5"/>
      <c r="U7" s="5"/>
    </row>
    <row r="8" spans="1:25" ht="15.75" thickBot="1">
      <c r="A8" s="4"/>
      <c r="B8" s="5"/>
      <c r="C8" s="5"/>
      <c r="D8" s="5"/>
      <c r="E8" s="5"/>
      <c r="F8" s="5"/>
      <c r="G8" s="5"/>
      <c r="H8" s="5"/>
      <c r="I8" s="5"/>
      <c r="J8" s="5"/>
      <c r="K8" s="5"/>
      <c r="L8" s="5"/>
      <c r="M8" s="5"/>
      <c r="N8" s="5"/>
      <c r="O8" s="5"/>
      <c r="P8" s="5"/>
      <c r="Q8" s="5"/>
      <c r="R8" s="5"/>
      <c r="S8" s="5"/>
      <c r="T8" s="5"/>
      <c r="U8" s="5"/>
    </row>
    <row r="9" spans="1:25" ht="15.75" thickBot="1">
      <c r="A9" s="4"/>
      <c r="B9" s="5"/>
      <c r="C9" s="5"/>
      <c r="D9" s="5"/>
      <c r="E9" s="5"/>
      <c r="F9" s="5"/>
      <c r="G9" s="5"/>
      <c r="H9" s="5"/>
      <c r="I9" s="5"/>
      <c r="J9" s="5"/>
      <c r="K9" s="5"/>
      <c r="L9" s="5"/>
      <c r="M9" s="5"/>
      <c r="N9" s="5"/>
      <c r="O9" s="5"/>
      <c r="P9" s="5"/>
      <c r="Q9" s="5"/>
      <c r="R9" s="5"/>
      <c r="S9" s="5"/>
      <c r="T9" s="5"/>
      <c r="U9" s="5"/>
    </row>
    <row r="10" spans="1:25" ht="15.75" thickBot="1">
      <c r="A10" s="4"/>
      <c r="B10" s="5"/>
      <c r="C10" s="5"/>
      <c r="D10" s="5"/>
      <c r="E10" s="5"/>
      <c r="F10" s="5"/>
      <c r="G10" s="5"/>
      <c r="H10" s="5"/>
      <c r="I10" s="5"/>
      <c r="J10" s="5"/>
      <c r="K10" s="5"/>
      <c r="L10" s="5"/>
      <c r="M10" s="5"/>
      <c r="N10" s="5"/>
      <c r="O10" s="5"/>
      <c r="P10" s="5"/>
      <c r="Q10" s="5"/>
      <c r="R10" s="5"/>
      <c r="S10" s="5"/>
      <c r="T10" s="5"/>
      <c r="U10" s="5"/>
    </row>
    <row r="11" spans="1:25" ht="15.75" thickBot="1">
      <c r="A11" s="4"/>
      <c r="B11" s="5"/>
      <c r="C11" s="5"/>
      <c r="D11" s="5"/>
      <c r="E11" s="5"/>
      <c r="F11" s="5"/>
      <c r="G11" s="5"/>
      <c r="H11" s="5"/>
      <c r="I11" s="5"/>
      <c r="J11" s="5"/>
      <c r="K11" s="5"/>
      <c r="L11" s="5"/>
      <c r="M11" s="5"/>
      <c r="N11" s="5"/>
      <c r="O11" s="5"/>
      <c r="P11" s="5"/>
      <c r="Q11" s="5"/>
      <c r="R11" s="5"/>
      <c r="S11" s="5"/>
      <c r="T11" s="5"/>
      <c r="U11" s="5"/>
    </row>
    <row r="12" spans="1:25" ht="15.75" thickBot="1">
      <c r="A12" s="4"/>
      <c r="B12" s="5"/>
      <c r="C12" s="5"/>
      <c r="D12" s="5"/>
      <c r="E12" s="5"/>
      <c r="F12" s="5"/>
      <c r="G12" s="5"/>
      <c r="H12" s="5"/>
      <c r="I12" s="5"/>
      <c r="J12" s="5"/>
      <c r="K12" s="5"/>
      <c r="L12" s="5"/>
      <c r="M12" s="5"/>
      <c r="N12" s="5"/>
      <c r="O12" s="5"/>
      <c r="P12" s="5"/>
      <c r="Q12" s="5"/>
      <c r="R12" s="5"/>
      <c r="S12" s="5"/>
      <c r="T12" s="5"/>
      <c r="U12" s="5"/>
    </row>
    <row r="13" spans="1:25" ht="15.75" thickBot="1">
      <c r="A13" s="4"/>
      <c r="B13" s="5"/>
      <c r="C13" s="5"/>
      <c r="D13" s="5"/>
      <c r="E13" s="5"/>
      <c r="F13" s="5"/>
      <c r="G13" s="5"/>
      <c r="H13" s="5"/>
      <c r="I13" s="5"/>
      <c r="J13" s="5"/>
      <c r="K13" s="5"/>
      <c r="L13" s="5"/>
      <c r="M13" s="5"/>
      <c r="N13" s="5"/>
      <c r="O13" s="5"/>
      <c r="P13" s="5"/>
      <c r="Q13" s="5"/>
      <c r="R13" s="5"/>
      <c r="S13" s="5"/>
      <c r="T13" s="5"/>
      <c r="U13" s="5"/>
    </row>
    <row r="14" spans="1:25" ht="15.75" thickBot="1">
      <c r="A14" s="4"/>
      <c r="B14" s="5"/>
      <c r="C14" s="5"/>
      <c r="D14" s="5"/>
      <c r="E14" s="5"/>
      <c r="F14" s="5"/>
      <c r="G14" s="5"/>
      <c r="H14" s="5"/>
      <c r="I14" s="5"/>
      <c r="J14" s="5"/>
      <c r="K14" s="5"/>
      <c r="L14" s="5"/>
      <c r="M14" s="5"/>
      <c r="N14" s="5"/>
      <c r="O14" s="5"/>
      <c r="P14" s="5"/>
      <c r="Q14" s="5"/>
      <c r="R14" s="5"/>
      <c r="S14" s="5"/>
      <c r="T14" s="5"/>
      <c r="U14" s="5"/>
    </row>
    <row r="15" spans="1:25" ht="15.75" thickBot="1">
      <c r="A15" s="4"/>
      <c r="B15" s="5"/>
      <c r="C15" s="5"/>
      <c r="D15" s="5"/>
      <c r="E15" s="5"/>
      <c r="F15" s="5"/>
      <c r="G15" s="5"/>
      <c r="H15" s="5"/>
      <c r="I15" s="5"/>
      <c r="J15" s="5"/>
      <c r="K15" s="5"/>
      <c r="L15" s="5"/>
      <c r="M15" s="5"/>
      <c r="N15" s="5"/>
      <c r="O15" s="5"/>
      <c r="P15" s="5"/>
      <c r="Q15" s="5"/>
      <c r="R15" s="5"/>
      <c r="S15" s="5"/>
      <c r="T15" s="5"/>
      <c r="U15" s="5"/>
    </row>
    <row r="16" spans="1:25" ht="15.75" thickBot="1">
      <c r="A16" s="4"/>
      <c r="B16" s="5"/>
      <c r="C16" s="5"/>
      <c r="D16" s="5"/>
      <c r="E16" s="5"/>
      <c r="F16" s="5"/>
      <c r="G16" s="5"/>
      <c r="H16" s="5"/>
      <c r="I16" s="5"/>
      <c r="J16" s="5"/>
      <c r="K16" s="5"/>
      <c r="L16" s="5"/>
      <c r="M16" s="5"/>
      <c r="N16" s="5"/>
      <c r="O16" s="5"/>
      <c r="P16" s="5"/>
      <c r="Q16" s="5"/>
      <c r="R16" s="5"/>
      <c r="S16" s="5"/>
      <c r="T16" s="5"/>
      <c r="U16" s="5"/>
    </row>
    <row r="17" spans="1:21" ht="15.75" thickBot="1">
      <c r="A17" s="4"/>
      <c r="B17" s="5"/>
      <c r="C17" s="5"/>
      <c r="D17" s="5"/>
      <c r="E17" s="5"/>
      <c r="F17" s="5"/>
      <c r="G17" s="5"/>
      <c r="H17" s="5"/>
      <c r="I17" s="5"/>
      <c r="J17" s="5"/>
      <c r="K17" s="5"/>
      <c r="L17" s="5"/>
      <c r="M17" s="5"/>
      <c r="N17" s="5"/>
      <c r="O17" s="5"/>
      <c r="P17" s="5"/>
      <c r="Q17" s="5"/>
      <c r="R17" s="5"/>
      <c r="S17" s="5"/>
      <c r="T17" s="5"/>
      <c r="U17" s="5"/>
    </row>
    <row r="18" spans="1:21" ht="15.75" thickBot="1">
      <c r="A18" s="4"/>
      <c r="B18" s="5"/>
      <c r="C18" s="5"/>
      <c r="D18" s="5"/>
      <c r="E18" s="5"/>
      <c r="F18" s="5"/>
      <c r="G18" s="5"/>
      <c r="H18" s="5"/>
      <c r="I18" s="5"/>
      <c r="J18" s="5"/>
      <c r="K18" s="5"/>
      <c r="L18" s="5"/>
      <c r="M18" s="5"/>
      <c r="N18" s="5"/>
      <c r="O18" s="5"/>
      <c r="P18" s="5"/>
      <c r="Q18" s="5"/>
      <c r="R18" s="5"/>
      <c r="S18" s="5"/>
      <c r="T18" s="5"/>
      <c r="U18" s="5"/>
    </row>
  </sheetData>
  <mergeCells count="1">
    <mergeCell ref="A1:U1"/>
  </mergeCells>
  <pageMargins left="0.7" right="0.7" top="0.75" bottom="0.75" header="0.3" footer="0.3"/>
  <pageSetup paperSize="9" orientation="portrait" horizontalDpi="4294967293" verticalDpi="4294967293" r:id="rId1"/>
</worksheet>
</file>

<file path=xl/worksheets/sheet3.xml><?xml version="1.0" encoding="utf-8"?>
<worksheet xmlns="http://schemas.openxmlformats.org/spreadsheetml/2006/main" xmlns:r="http://schemas.openxmlformats.org/officeDocument/2006/relationships">
  <dimension ref="A1:AG20"/>
  <sheetViews>
    <sheetView topLeftCell="A9" zoomScale="80" zoomScaleNormal="80" workbookViewId="0">
      <selection activeCell="C9" sqref="C9"/>
    </sheetView>
  </sheetViews>
  <sheetFormatPr baseColWidth="10" defaultColWidth="8.28515625" defaultRowHeight="15"/>
  <cols>
    <col min="1" max="3" width="8.28515625" style="1"/>
    <col min="4" max="4" width="8.28515625" style="2"/>
    <col min="5" max="22" width="8.28515625" style="1"/>
    <col min="23" max="23" width="9.42578125" style="1" customWidth="1"/>
    <col min="24" max="24" width="8.28515625" style="1"/>
    <col min="25" max="25" width="13.85546875" style="1" customWidth="1"/>
    <col min="26" max="16384" width="8.28515625" style="1"/>
  </cols>
  <sheetData>
    <row r="1" spans="1:33" ht="33.75" customHeight="1">
      <c r="A1" s="206" t="s">
        <v>11</v>
      </c>
      <c r="B1" s="206"/>
      <c r="C1" s="206"/>
      <c r="D1" s="206"/>
      <c r="E1" s="206"/>
      <c r="F1" s="206"/>
      <c r="G1" s="206"/>
      <c r="H1" s="206"/>
      <c r="I1" s="206"/>
      <c r="J1" s="206"/>
      <c r="K1" s="206"/>
      <c r="L1" s="206"/>
      <c r="M1" s="206"/>
      <c r="N1" s="206"/>
      <c r="O1" s="206"/>
      <c r="P1" s="206"/>
      <c r="Q1" s="206"/>
      <c r="R1" s="206"/>
      <c r="S1" s="206"/>
      <c r="T1" s="206"/>
      <c r="U1" s="206"/>
    </row>
    <row r="2" spans="1:33" s="2" customFormat="1" ht="70.5" customHeight="1" thickBot="1">
      <c r="A2" s="18" t="s">
        <v>0</v>
      </c>
      <c r="B2" s="18" t="s">
        <v>62</v>
      </c>
      <c r="C2" s="18" t="s">
        <v>1</v>
      </c>
      <c r="D2" s="18" t="s">
        <v>2</v>
      </c>
      <c r="E2" s="18" t="s">
        <v>3</v>
      </c>
      <c r="F2" s="18" t="s">
        <v>4</v>
      </c>
      <c r="G2" s="18" t="s">
        <v>5</v>
      </c>
      <c r="H2" s="18" t="s">
        <v>6</v>
      </c>
      <c r="I2" s="18" t="s">
        <v>5</v>
      </c>
      <c r="J2" s="18" t="s">
        <v>7</v>
      </c>
      <c r="K2" s="18" t="s">
        <v>5</v>
      </c>
      <c r="L2" s="18" t="s">
        <v>8</v>
      </c>
      <c r="M2" s="18" t="s">
        <v>5</v>
      </c>
      <c r="N2" s="18" t="s">
        <v>9</v>
      </c>
      <c r="O2" s="18" t="s">
        <v>5</v>
      </c>
      <c r="P2" s="18" t="s">
        <v>10</v>
      </c>
      <c r="Q2" s="18" t="s">
        <v>5</v>
      </c>
      <c r="R2" s="18" t="s">
        <v>19</v>
      </c>
      <c r="S2" s="18" t="s">
        <v>5</v>
      </c>
      <c r="T2" s="18" t="s">
        <v>20</v>
      </c>
      <c r="U2" s="18" t="s">
        <v>22</v>
      </c>
      <c r="V2" s="10"/>
      <c r="W2" s="10"/>
      <c r="X2" s="10"/>
      <c r="Y2" s="10"/>
      <c r="Z2" s="10"/>
      <c r="AA2" s="10"/>
      <c r="AB2" s="10"/>
      <c r="AC2" s="10"/>
      <c r="AD2" s="10"/>
      <c r="AE2" s="10"/>
      <c r="AF2" s="11"/>
      <c r="AG2" s="10"/>
    </row>
    <row r="3" spans="1:33" ht="109.5" customHeight="1">
      <c r="A3" s="194" t="s">
        <v>23</v>
      </c>
      <c r="B3" s="194" t="s">
        <v>67</v>
      </c>
      <c r="C3" s="30" t="s">
        <v>24</v>
      </c>
      <c r="D3" s="22" t="s">
        <v>44</v>
      </c>
      <c r="E3" s="22">
        <v>1</v>
      </c>
      <c r="F3" s="23" t="s">
        <v>57</v>
      </c>
      <c r="G3" s="23">
        <v>0.3</v>
      </c>
      <c r="H3" s="23" t="s">
        <v>58</v>
      </c>
      <c r="I3" s="23">
        <v>0.3</v>
      </c>
      <c r="J3" s="23" t="s">
        <v>59</v>
      </c>
      <c r="K3" s="23">
        <v>0.6</v>
      </c>
      <c r="L3" s="23" t="s">
        <v>61</v>
      </c>
      <c r="M3" s="23">
        <v>0.3</v>
      </c>
      <c r="N3" s="23" t="s">
        <v>63</v>
      </c>
      <c r="O3" s="23">
        <v>0.1</v>
      </c>
      <c r="P3" s="23" t="s">
        <v>64</v>
      </c>
      <c r="Q3" s="23">
        <v>0.4</v>
      </c>
      <c r="R3" s="24">
        <v>2017</v>
      </c>
      <c r="S3" s="23">
        <v>1</v>
      </c>
      <c r="T3" s="23">
        <v>0.36</v>
      </c>
      <c r="U3" s="26" t="s">
        <v>80</v>
      </c>
      <c r="V3" s="60" t="s">
        <v>79</v>
      </c>
      <c r="W3" s="195" t="s">
        <v>102</v>
      </c>
      <c r="AC3" s="25"/>
    </row>
    <row r="4" spans="1:33" ht="150" customHeight="1" thickBot="1">
      <c r="A4" s="194"/>
      <c r="B4" s="194"/>
      <c r="C4" s="30" t="s">
        <v>25</v>
      </c>
      <c r="D4" s="22" t="s">
        <v>45</v>
      </c>
      <c r="E4" s="22">
        <v>1</v>
      </c>
      <c r="F4" s="23" t="s">
        <v>57</v>
      </c>
      <c r="G4" s="23" t="s">
        <v>75</v>
      </c>
      <c r="H4" s="23" t="s">
        <v>58</v>
      </c>
      <c r="I4" s="23" t="s">
        <v>76</v>
      </c>
      <c r="J4" s="23" t="s">
        <v>59</v>
      </c>
      <c r="K4" s="23">
        <v>0.4</v>
      </c>
      <c r="L4" s="23" t="s">
        <v>61</v>
      </c>
      <c r="M4" s="23" t="s">
        <v>77</v>
      </c>
      <c r="N4" s="23" t="s">
        <v>63</v>
      </c>
      <c r="O4" s="23" t="s">
        <v>78</v>
      </c>
      <c r="P4" s="23" t="s">
        <v>64</v>
      </c>
      <c r="Q4" s="23">
        <v>0.6</v>
      </c>
      <c r="R4" s="24">
        <v>2017</v>
      </c>
      <c r="S4" s="23">
        <v>1</v>
      </c>
      <c r="T4" s="23">
        <v>0.36</v>
      </c>
      <c r="U4" s="26" t="s">
        <v>81</v>
      </c>
      <c r="V4" s="60" t="s">
        <v>79</v>
      </c>
      <c r="W4" s="196"/>
      <c r="X4" s="87">
        <f>+T3+T4</f>
        <v>0.72</v>
      </c>
      <c r="Y4" s="92">
        <v>36</v>
      </c>
    </row>
    <row r="5" spans="1:33" s="2" customFormat="1" ht="168" customHeight="1" thickBot="1">
      <c r="A5" s="194"/>
      <c r="B5" s="194"/>
      <c r="C5" s="39" t="s">
        <v>26</v>
      </c>
      <c r="D5" s="40" t="s">
        <v>46</v>
      </c>
      <c r="E5" s="40">
        <v>1</v>
      </c>
      <c r="F5" s="41" t="s">
        <v>57</v>
      </c>
      <c r="G5" s="41">
        <v>0</v>
      </c>
      <c r="H5" s="41" t="s">
        <v>58</v>
      </c>
      <c r="I5" s="41">
        <v>1</v>
      </c>
      <c r="J5" s="41" t="s">
        <v>59</v>
      </c>
      <c r="K5" s="41">
        <v>1</v>
      </c>
      <c r="L5" s="41" t="s">
        <v>61</v>
      </c>
      <c r="M5" s="41">
        <v>0</v>
      </c>
      <c r="N5" s="41" t="s">
        <v>63</v>
      </c>
      <c r="O5" s="41">
        <v>0</v>
      </c>
      <c r="P5" s="41" t="s">
        <v>64</v>
      </c>
      <c r="Q5" s="41">
        <v>0</v>
      </c>
      <c r="R5" s="42">
        <v>2017</v>
      </c>
      <c r="S5" s="41">
        <v>1</v>
      </c>
      <c r="T5" s="41">
        <v>0.36</v>
      </c>
      <c r="U5" s="62" t="s">
        <v>84</v>
      </c>
      <c r="V5" s="63" t="s">
        <v>79</v>
      </c>
      <c r="W5" s="65" t="s">
        <v>104</v>
      </c>
      <c r="X5" s="88">
        <f>+T5</f>
        <v>0.36</v>
      </c>
      <c r="Y5" s="93">
        <v>36</v>
      </c>
    </row>
    <row r="6" spans="1:33" ht="144" customHeight="1">
      <c r="A6" s="194" t="s">
        <v>27</v>
      </c>
      <c r="B6" s="194"/>
      <c r="C6" s="31" t="s">
        <v>35</v>
      </c>
      <c r="D6" s="32" t="s">
        <v>47</v>
      </c>
      <c r="E6" s="32">
        <v>1</v>
      </c>
      <c r="F6" s="33" t="s">
        <v>57</v>
      </c>
      <c r="G6" s="35">
        <v>4.7600000000000003E-2</v>
      </c>
      <c r="H6" s="33" t="s">
        <v>58</v>
      </c>
      <c r="I6" s="35">
        <v>0.14280000000000001</v>
      </c>
      <c r="J6" s="33" t="s">
        <v>59</v>
      </c>
      <c r="K6" s="35">
        <v>0.19040000000000001</v>
      </c>
      <c r="L6" s="33" t="s">
        <v>61</v>
      </c>
      <c r="M6" s="35">
        <v>8.3299999999999999E-2</v>
      </c>
      <c r="N6" s="33" t="s">
        <v>63</v>
      </c>
      <c r="O6" s="35">
        <v>0.72629999999999995</v>
      </c>
      <c r="P6" s="33" t="s">
        <v>64</v>
      </c>
      <c r="Q6" s="35">
        <v>0.80959999999999999</v>
      </c>
      <c r="R6" s="34">
        <v>2017</v>
      </c>
      <c r="S6" s="33">
        <v>1</v>
      </c>
      <c r="T6" s="33">
        <v>0.36</v>
      </c>
      <c r="U6" s="36" t="s">
        <v>82</v>
      </c>
      <c r="V6" s="61" t="s">
        <v>79</v>
      </c>
      <c r="W6" s="197" t="s">
        <v>103</v>
      </c>
      <c r="X6" s="17"/>
      <c r="Y6" s="94"/>
      <c r="Z6" s="17"/>
      <c r="AB6" s="64"/>
    </row>
    <row r="7" spans="1:33" ht="162.75" customHeight="1" thickBot="1">
      <c r="A7" s="194"/>
      <c r="B7" s="194"/>
      <c r="C7" s="31" t="s">
        <v>36</v>
      </c>
      <c r="D7" s="32" t="s">
        <v>60</v>
      </c>
      <c r="E7" s="33">
        <v>0.8</v>
      </c>
      <c r="F7" s="33" t="s">
        <v>57</v>
      </c>
      <c r="G7" s="33">
        <v>0</v>
      </c>
      <c r="H7" s="33" t="s">
        <v>58</v>
      </c>
      <c r="I7" s="33">
        <v>0</v>
      </c>
      <c r="J7" s="33" t="s">
        <v>59</v>
      </c>
      <c r="K7" s="33">
        <v>0</v>
      </c>
      <c r="L7" s="33" t="s">
        <v>61</v>
      </c>
      <c r="M7" s="37">
        <v>0.66669999999999996</v>
      </c>
      <c r="N7" s="33" t="s">
        <v>63</v>
      </c>
      <c r="O7" s="37">
        <v>0.33329999999999999</v>
      </c>
      <c r="P7" s="33" t="s">
        <v>64</v>
      </c>
      <c r="Q7" s="33">
        <v>1</v>
      </c>
      <c r="R7" s="34">
        <v>2017</v>
      </c>
      <c r="S7" s="33">
        <v>1</v>
      </c>
      <c r="T7" s="33">
        <v>0.36</v>
      </c>
      <c r="U7" s="38" t="s">
        <v>83</v>
      </c>
      <c r="V7" s="61" t="s">
        <v>79</v>
      </c>
      <c r="W7" s="198"/>
      <c r="X7" s="86">
        <f>+T6+T7</f>
        <v>0.72</v>
      </c>
      <c r="Y7" s="92">
        <v>36</v>
      </c>
    </row>
    <row r="8" spans="1:33" ht="143.25" customHeight="1" thickBot="1">
      <c r="A8" s="29" t="s">
        <v>28</v>
      </c>
      <c r="B8" s="29" t="s">
        <v>68</v>
      </c>
      <c r="C8" s="43" t="s">
        <v>37</v>
      </c>
      <c r="D8" s="44" t="s">
        <v>48</v>
      </c>
      <c r="E8" s="44">
        <v>2</v>
      </c>
      <c r="F8" s="45" t="s">
        <v>57</v>
      </c>
      <c r="G8" s="45">
        <v>0</v>
      </c>
      <c r="H8" s="45" t="s">
        <v>58</v>
      </c>
      <c r="I8" s="45">
        <v>0</v>
      </c>
      <c r="J8" s="45" t="s">
        <v>59</v>
      </c>
      <c r="K8" s="45">
        <v>0</v>
      </c>
      <c r="L8" s="45" t="s">
        <v>61</v>
      </c>
      <c r="M8" s="45">
        <v>1</v>
      </c>
      <c r="N8" s="45" t="s">
        <v>63</v>
      </c>
      <c r="O8" s="45">
        <v>0</v>
      </c>
      <c r="P8" s="45" t="s">
        <v>64</v>
      </c>
      <c r="Q8" s="45">
        <v>1</v>
      </c>
      <c r="R8" s="46">
        <v>2017</v>
      </c>
      <c r="S8" s="45">
        <v>1</v>
      </c>
      <c r="T8" s="45">
        <v>0.5</v>
      </c>
      <c r="U8" s="66" t="s">
        <v>85</v>
      </c>
      <c r="V8" s="67" t="s">
        <v>79</v>
      </c>
      <c r="W8" s="68" t="s">
        <v>105</v>
      </c>
      <c r="X8" s="86">
        <f>+T8</f>
        <v>0.5</v>
      </c>
      <c r="Y8" s="92">
        <v>50</v>
      </c>
      <c r="AB8" s="64"/>
    </row>
    <row r="9" spans="1:33" ht="130.5" customHeight="1" thickBot="1">
      <c r="A9" s="29" t="s">
        <v>29</v>
      </c>
      <c r="B9" s="29" t="s">
        <v>69</v>
      </c>
      <c r="C9" s="47" t="s">
        <v>38</v>
      </c>
      <c r="D9" s="48" t="s">
        <v>49</v>
      </c>
      <c r="E9" s="48">
        <v>1</v>
      </c>
      <c r="F9" s="49" t="s">
        <v>57</v>
      </c>
      <c r="G9" s="50">
        <v>0.1666</v>
      </c>
      <c r="H9" s="49" t="s">
        <v>58</v>
      </c>
      <c r="I9" s="50">
        <v>0.1532</v>
      </c>
      <c r="J9" s="49" t="s">
        <v>59</v>
      </c>
      <c r="K9" s="50">
        <v>0.31979999999999997</v>
      </c>
      <c r="L9" s="49" t="s">
        <v>61</v>
      </c>
      <c r="M9" s="50">
        <v>0.68020000000000003</v>
      </c>
      <c r="N9" s="49" t="s">
        <v>63</v>
      </c>
      <c r="O9" s="50">
        <v>0</v>
      </c>
      <c r="P9" s="49" t="s">
        <v>64</v>
      </c>
      <c r="Q9" s="50">
        <v>0.68020000000000003</v>
      </c>
      <c r="R9" s="51">
        <v>2017</v>
      </c>
      <c r="S9" s="49">
        <v>1</v>
      </c>
      <c r="T9" s="49">
        <v>1</v>
      </c>
      <c r="U9" s="70" t="s">
        <v>86</v>
      </c>
      <c r="V9" s="71" t="s">
        <v>79</v>
      </c>
      <c r="W9" s="69" t="s">
        <v>106</v>
      </c>
      <c r="X9" s="89">
        <f>+T9</f>
        <v>1</v>
      </c>
      <c r="Y9" s="92">
        <v>100</v>
      </c>
    </row>
    <row r="10" spans="1:33" ht="63.75" customHeight="1">
      <c r="A10" s="194" t="s">
        <v>30</v>
      </c>
      <c r="B10" s="194" t="s">
        <v>70</v>
      </c>
      <c r="C10" s="207" t="s">
        <v>39</v>
      </c>
      <c r="D10" s="52" t="s">
        <v>50</v>
      </c>
      <c r="E10" s="52">
        <v>1</v>
      </c>
      <c r="F10" s="53" t="s">
        <v>57</v>
      </c>
      <c r="G10" s="53">
        <v>0.25</v>
      </c>
      <c r="H10" s="53" t="s">
        <v>58</v>
      </c>
      <c r="I10" s="53">
        <v>0.25</v>
      </c>
      <c r="J10" s="53" t="s">
        <v>59</v>
      </c>
      <c r="K10" s="53">
        <v>0.5</v>
      </c>
      <c r="L10" s="53" t="s">
        <v>61</v>
      </c>
      <c r="M10" s="53">
        <v>0.25</v>
      </c>
      <c r="N10" s="53" t="s">
        <v>63</v>
      </c>
      <c r="O10" s="53">
        <v>0.25</v>
      </c>
      <c r="P10" s="53" t="s">
        <v>64</v>
      </c>
      <c r="Q10" s="53">
        <v>0.5</v>
      </c>
      <c r="R10" s="54">
        <v>2017</v>
      </c>
      <c r="S10" s="53">
        <v>1</v>
      </c>
      <c r="T10" s="53">
        <v>0.36</v>
      </c>
      <c r="U10" s="72" t="s">
        <v>91</v>
      </c>
      <c r="V10" s="73" t="s">
        <v>79</v>
      </c>
      <c r="W10" s="199" t="s">
        <v>107</v>
      </c>
      <c r="X10" s="90"/>
      <c r="Y10" s="92"/>
      <c r="Z10" s="28" t="s">
        <v>87</v>
      </c>
    </row>
    <row r="11" spans="1:33" ht="74.25" customHeight="1">
      <c r="A11" s="194"/>
      <c r="B11" s="194"/>
      <c r="C11" s="207"/>
      <c r="D11" s="52" t="s">
        <v>51</v>
      </c>
      <c r="E11" s="53">
        <v>1</v>
      </c>
      <c r="F11" s="53" t="s">
        <v>57</v>
      </c>
      <c r="G11" s="53">
        <v>0</v>
      </c>
      <c r="H11" s="53" t="s">
        <v>58</v>
      </c>
      <c r="I11" s="53">
        <v>0</v>
      </c>
      <c r="J11" s="53" t="s">
        <v>59</v>
      </c>
      <c r="K11" s="53">
        <v>0</v>
      </c>
      <c r="L11" s="53" t="s">
        <v>61</v>
      </c>
      <c r="M11" s="53">
        <v>1</v>
      </c>
      <c r="N11" s="53" t="s">
        <v>63</v>
      </c>
      <c r="O11" s="53">
        <v>0</v>
      </c>
      <c r="P11" s="53" t="s">
        <v>64</v>
      </c>
      <c r="Q11" s="53">
        <v>1</v>
      </c>
      <c r="R11" s="54">
        <v>2017</v>
      </c>
      <c r="S11" s="53">
        <v>1</v>
      </c>
      <c r="T11" s="53">
        <v>0.36</v>
      </c>
      <c r="U11" s="72" t="s">
        <v>92</v>
      </c>
      <c r="V11" s="73" t="s">
        <v>79</v>
      </c>
      <c r="W11" s="200"/>
      <c r="X11" s="91"/>
      <c r="Y11" s="92"/>
      <c r="Z11" s="27" t="s">
        <v>33</v>
      </c>
    </row>
    <row r="12" spans="1:33" ht="138" customHeight="1" thickBot="1">
      <c r="A12" s="194"/>
      <c r="B12" s="194"/>
      <c r="C12" s="207"/>
      <c r="D12" s="52" t="s">
        <v>97</v>
      </c>
      <c r="E12" s="53">
        <v>1</v>
      </c>
      <c r="F12" s="53" t="s">
        <v>57</v>
      </c>
      <c r="G12" s="53">
        <v>0</v>
      </c>
      <c r="H12" s="53" t="s">
        <v>58</v>
      </c>
      <c r="I12" s="53">
        <v>0</v>
      </c>
      <c r="J12" s="53" t="s">
        <v>59</v>
      </c>
      <c r="K12" s="53">
        <v>0</v>
      </c>
      <c r="L12" s="53" t="s">
        <v>61</v>
      </c>
      <c r="M12" s="55">
        <v>0.57140000000000002</v>
      </c>
      <c r="N12" s="53" t="s">
        <v>63</v>
      </c>
      <c r="O12" s="55">
        <v>0.42849999999999999</v>
      </c>
      <c r="P12" s="53" t="s">
        <v>64</v>
      </c>
      <c r="Q12" s="53">
        <v>1</v>
      </c>
      <c r="R12" s="54">
        <v>2017</v>
      </c>
      <c r="S12" s="53">
        <v>1</v>
      </c>
      <c r="T12" s="53">
        <v>0.36</v>
      </c>
      <c r="U12" s="74" t="s">
        <v>93</v>
      </c>
      <c r="V12" s="73" t="s">
        <v>79</v>
      </c>
      <c r="W12" s="201"/>
      <c r="X12" s="86">
        <f>+T10+T11+T12</f>
        <v>1.08</v>
      </c>
      <c r="Y12" s="92">
        <v>36</v>
      </c>
    </row>
    <row r="13" spans="1:33" ht="93.75" customHeight="1">
      <c r="A13" s="194" t="s">
        <v>31</v>
      </c>
      <c r="B13" s="194" t="s">
        <v>71</v>
      </c>
      <c r="C13" s="75" t="s">
        <v>40</v>
      </c>
      <c r="D13" s="76" t="s">
        <v>52</v>
      </c>
      <c r="E13" s="77">
        <v>1</v>
      </c>
      <c r="F13" s="77" t="s">
        <v>57</v>
      </c>
      <c r="G13" s="77">
        <v>0</v>
      </c>
      <c r="H13" s="77" t="s">
        <v>58</v>
      </c>
      <c r="I13" s="78">
        <v>0.33329999999999999</v>
      </c>
      <c r="J13" s="77" t="s">
        <v>59</v>
      </c>
      <c r="K13" s="78">
        <v>0.33329999999999999</v>
      </c>
      <c r="L13" s="77" t="s">
        <v>61</v>
      </c>
      <c r="M13" s="78">
        <v>0.33329999999999999</v>
      </c>
      <c r="N13" s="77" t="s">
        <v>63</v>
      </c>
      <c r="O13" s="78">
        <v>0.33329999999999999</v>
      </c>
      <c r="P13" s="77" t="s">
        <v>64</v>
      </c>
      <c r="Q13" s="78">
        <v>0.66659999999999997</v>
      </c>
      <c r="R13" s="79">
        <v>2017</v>
      </c>
      <c r="S13" s="77">
        <v>1</v>
      </c>
      <c r="T13" s="77">
        <v>0.36</v>
      </c>
      <c r="U13" s="80" t="s">
        <v>94</v>
      </c>
      <c r="V13" s="81" t="s">
        <v>79</v>
      </c>
      <c r="W13" s="202" t="s">
        <v>108</v>
      </c>
      <c r="Y13" s="92"/>
    </row>
    <row r="14" spans="1:33" ht="122.25" customHeight="1">
      <c r="A14" s="194"/>
      <c r="B14" s="194"/>
      <c r="C14" s="75" t="s">
        <v>41</v>
      </c>
      <c r="D14" s="76" t="s">
        <v>98</v>
      </c>
      <c r="E14" s="76" t="s">
        <v>55</v>
      </c>
      <c r="F14" s="77" t="s">
        <v>57</v>
      </c>
      <c r="G14" s="78">
        <v>0.16669999999999999</v>
      </c>
      <c r="H14" s="77" t="s">
        <v>58</v>
      </c>
      <c r="I14" s="78">
        <v>0.16669999999999999</v>
      </c>
      <c r="J14" s="77" t="s">
        <v>59</v>
      </c>
      <c r="K14" s="78">
        <v>0.33339999999999997</v>
      </c>
      <c r="L14" s="77" t="s">
        <v>61</v>
      </c>
      <c r="M14" s="78">
        <v>0.5</v>
      </c>
      <c r="N14" s="77" t="s">
        <v>63</v>
      </c>
      <c r="O14" s="78">
        <v>0.1666</v>
      </c>
      <c r="P14" s="77" t="s">
        <v>64</v>
      </c>
      <c r="Q14" s="78">
        <v>0.66659999999999997</v>
      </c>
      <c r="R14" s="79">
        <v>2017</v>
      </c>
      <c r="S14" s="77">
        <v>1</v>
      </c>
      <c r="T14" s="77">
        <v>0.36</v>
      </c>
      <c r="U14" s="82" t="s">
        <v>95</v>
      </c>
      <c r="V14" s="81" t="s">
        <v>79</v>
      </c>
      <c r="W14" s="203"/>
      <c r="Y14" s="92"/>
    </row>
    <row r="15" spans="1:33" ht="86.25" customHeight="1">
      <c r="A15" s="29" t="s">
        <v>32</v>
      </c>
      <c r="B15" s="29" t="s">
        <v>72</v>
      </c>
      <c r="C15" s="75" t="s">
        <v>100</v>
      </c>
      <c r="D15" s="76" t="s">
        <v>99</v>
      </c>
      <c r="E15" s="77">
        <v>1</v>
      </c>
      <c r="F15" s="77" t="s">
        <v>57</v>
      </c>
      <c r="G15" s="77">
        <v>0</v>
      </c>
      <c r="H15" s="77" t="s">
        <v>58</v>
      </c>
      <c r="I15" s="78">
        <v>0.114</v>
      </c>
      <c r="J15" s="77" t="s">
        <v>59</v>
      </c>
      <c r="K15" s="78">
        <v>0.114</v>
      </c>
      <c r="L15" s="77" t="s">
        <v>61</v>
      </c>
      <c r="M15" s="78">
        <v>0.58919999999999995</v>
      </c>
      <c r="N15" s="77" t="s">
        <v>63</v>
      </c>
      <c r="O15" s="78">
        <v>0.1668</v>
      </c>
      <c r="P15" s="77" t="s">
        <v>64</v>
      </c>
      <c r="Q15" s="78">
        <v>0.75600000000000001</v>
      </c>
      <c r="R15" s="79">
        <v>2017</v>
      </c>
      <c r="S15" s="77">
        <v>0.87</v>
      </c>
      <c r="T15" s="77">
        <v>0.36</v>
      </c>
      <c r="U15" s="80" t="s">
        <v>88</v>
      </c>
      <c r="V15" s="81" t="s">
        <v>79</v>
      </c>
      <c r="W15" s="204"/>
      <c r="Y15" s="92"/>
    </row>
    <row r="16" spans="1:33" s="3" customFormat="1" ht="121.5" customHeight="1">
      <c r="A16" s="29" t="s">
        <v>33</v>
      </c>
      <c r="B16" s="29" t="s">
        <v>73</v>
      </c>
      <c r="C16" s="75" t="s">
        <v>42</v>
      </c>
      <c r="D16" s="76" t="s">
        <v>53</v>
      </c>
      <c r="E16" s="76" t="s">
        <v>56</v>
      </c>
      <c r="F16" s="77" t="s">
        <v>57</v>
      </c>
      <c r="G16" s="78">
        <v>8.3299999999999999E-2</v>
      </c>
      <c r="H16" s="77" t="s">
        <v>58</v>
      </c>
      <c r="I16" s="78">
        <v>8.3299999999999999E-2</v>
      </c>
      <c r="J16" s="77" t="s">
        <v>59</v>
      </c>
      <c r="K16" s="78">
        <v>0.1666</v>
      </c>
      <c r="L16" s="77" t="s">
        <v>61</v>
      </c>
      <c r="M16" s="77">
        <v>0.75</v>
      </c>
      <c r="N16" s="77" t="s">
        <v>63</v>
      </c>
      <c r="O16" s="78">
        <v>8.3400000000000002E-2</v>
      </c>
      <c r="P16" s="77" t="s">
        <v>64</v>
      </c>
      <c r="Q16" s="78">
        <v>0.83340000000000003</v>
      </c>
      <c r="R16" s="79">
        <v>2017</v>
      </c>
      <c r="S16" s="77">
        <v>1</v>
      </c>
      <c r="T16" s="77">
        <v>0.36</v>
      </c>
      <c r="U16" s="82" t="s">
        <v>96</v>
      </c>
      <c r="V16" s="81" t="s">
        <v>79</v>
      </c>
      <c r="W16" s="204"/>
      <c r="Y16" s="92"/>
    </row>
    <row r="17" spans="1:25" ht="102.75" customHeight="1" thickBot="1">
      <c r="A17" s="194" t="s">
        <v>34</v>
      </c>
      <c r="B17" s="194" t="s">
        <v>74</v>
      </c>
      <c r="C17" s="75" t="s">
        <v>43</v>
      </c>
      <c r="D17" s="76" t="s">
        <v>54</v>
      </c>
      <c r="E17" s="77">
        <v>1</v>
      </c>
      <c r="F17" s="77" t="s">
        <v>57</v>
      </c>
      <c r="G17" s="77">
        <v>0</v>
      </c>
      <c r="H17" s="77" t="s">
        <v>58</v>
      </c>
      <c r="I17" s="77">
        <v>0</v>
      </c>
      <c r="J17" s="77" t="s">
        <v>59</v>
      </c>
      <c r="K17" s="77">
        <v>0</v>
      </c>
      <c r="L17" s="77" t="s">
        <v>61</v>
      </c>
      <c r="M17" s="77">
        <v>0</v>
      </c>
      <c r="N17" s="77" t="s">
        <v>63</v>
      </c>
      <c r="O17" s="77">
        <v>1</v>
      </c>
      <c r="P17" s="77" t="s">
        <v>64</v>
      </c>
      <c r="Q17" s="77">
        <v>1</v>
      </c>
      <c r="R17" s="79">
        <v>2017</v>
      </c>
      <c r="S17" s="77">
        <v>1</v>
      </c>
      <c r="T17" s="77">
        <v>0.36</v>
      </c>
      <c r="U17" s="80" t="s">
        <v>89</v>
      </c>
      <c r="V17" s="81" t="s">
        <v>79</v>
      </c>
      <c r="W17" s="205"/>
      <c r="X17" s="86">
        <f>+T13+T14+T15+T16+T17</f>
        <v>1.7999999999999998</v>
      </c>
      <c r="Y17" s="92">
        <v>36</v>
      </c>
    </row>
    <row r="18" spans="1:25" ht="114" customHeight="1" thickBot="1">
      <c r="A18" s="194"/>
      <c r="B18" s="194"/>
      <c r="C18" s="56" t="s">
        <v>66</v>
      </c>
      <c r="D18" s="57" t="s">
        <v>65</v>
      </c>
      <c r="E18" s="57" t="s">
        <v>101</v>
      </c>
      <c r="F18" s="58" t="s">
        <v>57</v>
      </c>
      <c r="G18" s="58">
        <v>0</v>
      </c>
      <c r="H18" s="58" t="s">
        <v>58</v>
      </c>
      <c r="I18" s="58">
        <v>0.14000000000000001</v>
      </c>
      <c r="J18" s="58" t="s">
        <v>59</v>
      </c>
      <c r="K18" s="58">
        <v>0.14000000000000001</v>
      </c>
      <c r="L18" s="58" t="s">
        <v>61</v>
      </c>
      <c r="M18" s="58">
        <v>0.49</v>
      </c>
      <c r="N18" s="58" t="s">
        <v>63</v>
      </c>
      <c r="O18" s="58">
        <v>0.2</v>
      </c>
      <c r="P18" s="58" t="s">
        <v>64</v>
      </c>
      <c r="Q18" s="58">
        <v>0.69</v>
      </c>
      <c r="R18" s="59">
        <v>2017</v>
      </c>
      <c r="S18" s="58">
        <v>0.83</v>
      </c>
      <c r="T18" s="58">
        <v>0.36</v>
      </c>
      <c r="U18" s="83" t="s">
        <v>90</v>
      </c>
      <c r="V18" s="84" t="s">
        <v>79</v>
      </c>
      <c r="W18" s="85" t="s">
        <v>109</v>
      </c>
      <c r="X18" s="86">
        <f>+T18</f>
        <v>0.36</v>
      </c>
      <c r="Y18" s="92">
        <v>36</v>
      </c>
    </row>
    <row r="19" spans="1:25">
      <c r="C19" s="12"/>
      <c r="T19" s="86">
        <f>SUM(T3:T18)</f>
        <v>6.5400000000000018</v>
      </c>
      <c r="X19" s="1">
        <f>SUM(X3:X18)</f>
        <v>6.54</v>
      </c>
      <c r="Y19" s="1">
        <f>SUM(Y3:Y18)</f>
        <v>366</v>
      </c>
    </row>
    <row r="20" spans="1:25">
      <c r="C20" s="13"/>
      <c r="T20" s="19">
        <f>+T19/16</f>
        <v>0.40875000000000011</v>
      </c>
      <c r="U20" s="19"/>
      <c r="V20" s="19"/>
      <c r="W20" s="19"/>
      <c r="X20" s="19">
        <f>+X19/8</f>
        <v>0.8175</v>
      </c>
      <c r="Y20" s="95">
        <f>+Y19/8</f>
        <v>45.75</v>
      </c>
    </row>
  </sheetData>
  <mergeCells count="15">
    <mergeCell ref="A1:U1"/>
    <mergeCell ref="A3:A5"/>
    <mergeCell ref="B3:B7"/>
    <mergeCell ref="A6:A7"/>
    <mergeCell ref="A10:A12"/>
    <mergeCell ref="B10:B12"/>
    <mergeCell ref="C10:C12"/>
    <mergeCell ref="A13:A14"/>
    <mergeCell ref="B13:B14"/>
    <mergeCell ref="A17:A18"/>
    <mergeCell ref="B17:B18"/>
    <mergeCell ref="W3:W4"/>
    <mergeCell ref="W6:W7"/>
    <mergeCell ref="W10:W12"/>
    <mergeCell ref="W13:W17"/>
  </mergeCells>
  <dataValidations disablePrompts="1" count="1">
    <dataValidation allowBlank="1" showInputMessage="1" showErrorMessage="1" promptTitle="Acciones" prompt="Acciones que se emprenderán con el fin de contribuir a fortalecer o mejorar la situación encontrada" sqref="U15 U18"/>
  </dataValidations>
  <pageMargins left="0.7" right="0.7" top="0.75" bottom="0.75" header="0.3" footer="0.3"/>
  <pageSetup paperSize="5" orientation="landscape"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FPI-14</vt:lpstr>
      <vt:lpstr>Hoja2</vt:lpstr>
      <vt:lpstr>seg-con directrices </vt:lpstr>
      <vt:lpstr>'FPI-14'!Área_de_impresión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 Restrepo Bustamante</dc:creator>
  <cp:lastModifiedBy>63502132</cp:lastModifiedBy>
  <cp:lastPrinted>2024-02-19T19:55:49Z</cp:lastPrinted>
  <dcterms:created xsi:type="dcterms:W3CDTF">2017-07-28T17:32:21Z</dcterms:created>
  <dcterms:modified xsi:type="dcterms:W3CDTF">2025-03-12T21:13:47Z</dcterms:modified>
</cp:coreProperties>
</file>