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1255" windowHeight="6165" activeTab="2"/>
  </bookViews>
  <sheets>
    <sheet name="Tutelas" sheetId="1" r:id="rId1"/>
    <sheet name="Atenciones" sheetId="2" r:id="rId2"/>
    <sheet name="C-Social" sheetId="3" r:id="rId3"/>
    <sheet name="R-Edad" sheetId="4" r:id="rId4"/>
  </sheets>
  <calcPr calcId="124519"/>
</workbook>
</file>

<file path=xl/calcChain.xml><?xml version="1.0" encoding="utf-8"?>
<calcChain xmlns="http://schemas.openxmlformats.org/spreadsheetml/2006/main">
  <c r="H6" i="3"/>
  <c r="H7"/>
  <c r="H8"/>
  <c r="H9"/>
  <c r="H10"/>
  <c r="H11"/>
  <c r="H12"/>
  <c r="H13"/>
  <c r="H14"/>
  <c r="H15"/>
  <c r="H16"/>
  <c r="H17"/>
  <c r="H18"/>
  <c r="H5"/>
  <c r="D18"/>
  <c r="E18"/>
  <c r="F18"/>
  <c r="G18"/>
  <c r="C18"/>
  <c r="G6"/>
  <c r="G7"/>
  <c r="G8"/>
  <c r="G9"/>
  <c r="G10"/>
  <c r="G11"/>
  <c r="G12"/>
  <c r="G13"/>
  <c r="G14"/>
  <c r="G15"/>
  <c r="G16"/>
  <c r="G17"/>
  <c r="G5"/>
  <c r="D9" i="4"/>
  <c r="E9"/>
  <c r="F9"/>
  <c r="G9"/>
  <c r="C9"/>
  <c r="H5"/>
  <c r="H6"/>
  <c r="H7"/>
  <c r="H8"/>
  <c r="H4"/>
  <c r="G8"/>
  <c r="D8"/>
  <c r="E8"/>
  <c r="F8"/>
  <c r="C8"/>
  <c r="G5"/>
  <c r="G6"/>
  <c r="G7"/>
  <c r="G4"/>
  <c r="G20" i="2"/>
  <c r="G16"/>
  <c r="D17"/>
  <c r="E17"/>
  <c r="F17"/>
  <c r="G17"/>
  <c r="C17"/>
  <c r="H4"/>
  <c r="H5"/>
  <c r="H6"/>
  <c r="H7"/>
  <c r="H8"/>
  <c r="H9"/>
  <c r="H10"/>
  <c r="H11"/>
  <c r="H12"/>
  <c r="H13"/>
  <c r="H14"/>
  <c r="H15"/>
  <c r="H16"/>
  <c r="H3"/>
  <c r="D16"/>
  <c r="E16"/>
  <c r="F16"/>
  <c r="C16"/>
  <c r="G4"/>
  <c r="G5"/>
  <c r="G6"/>
  <c r="G7"/>
  <c r="G8"/>
  <c r="G9"/>
  <c r="G10"/>
  <c r="G11"/>
  <c r="G12"/>
  <c r="G13"/>
  <c r="G14"/>
  <c r="G15"/>
  <c r="G3"/>
  <c r="K11" i="1"/>
  <c r="L11"/>
  <c r="M11"/>
  <c r="N11"/>
  <c r="J11"/>
  <c r="N5"/>
  <c r="N6"/>
  <c r="N7"/>
  <c r="N8"/>
  <c r="N9"/>
  <c r="N10"/>
  <c r="N4"/>
  <c r="G3"/>
  <c r="D4" s="1"/>
  <c r="F4" l="1"/>
  <c r="C4"/>
  <c r="G4"/>
  <c r="E4"/>
</calcChain>
</file>

<file path=xl/sharedStrings.xml><?xml version="1.0" encoding="utf-8"?>
<sst xmlns="http://schemas.openxmlformats.org/spreadsheetml/2006/main" count="58" uniqueCount="53">
  <si>
    <t>Acciones de Tutela</t>
  </si>
  <si>
    <t>Porcentaje % de Participación</t>
  </si>
  <si>
    <t>TOTAL- Primer Cuatrimestre I Año 2024</t>
  </si>
  <si>
    <t>ACCIONES DE TUTELA EN SALUD PRIMER SEMESTRE I AÑO -2024</t>
  </si>
  <si>
    <t>ENTIDADES</t>
  </si>
  <si>
    <t>Savia Salud</t>
  </si>
  <si>
    <t>Sura</t>
  </si>
  <si>
    <t>Salud Total</t>
  </si>
  <si>
    <t>Nueva EPS</t>
  </si>
  <si>
    <t>Otras EPS (Sanitas, Coosalud, entre otras)</t>
  </si>
  <si>
    <t>Otras Entidades diferentes a EPS e IPS (Salud)</t>
  </si>
  <si>
    <t>TOTAL EN SALUD</t>
  </si>
  <si>
    <t>Total Primer Cuatrimestre I Anño - 2024</t>
  </si>
  <si>
    <t>TIPO DE SOLICITUD Y/O SERVICIO BRINDADO</t>
  </si>
  <si>
    <t>% De Participación</t>
  </si>
  <si>
    <t>Asesorías</t>
  </si>
  <si>
    <t>AccióndeTutela</t>
  </si>
  <si>
    <t>Incidentede Desacato</t>
  </si>
  <si>
    <t>Derechosde Petición</t>
  </si>
  <si>
    <t>Contrato de Arrendamiento</t>
  </si>
  <si>
    <t>Ley de Apoyo</t>
  </si>
  <si>
    <t>Otras Solicitudes</t>
  </si>
  <si>
    <t>Declaraciones por Desplazamiento y Hechos Victimizantes</t>
  </si>
  <si>
    <t>Queja Contra Servidor Público</t>
  </si>
  <si>
    <t>Asesorías Derechos Colectivos y del Medio Ambiente</t>
  </si>
  <si>
    <t>Migración Venezuela</t>
  </si>
  <si>
    <t>Impugnación Fallo de Tutela</t>
  </si>
  <si>
    <t>Citaciones Vigilancia Administrativa</t>
  </si>
  <si>
    <t>TOTALES</t>
  </si>
  <si>
    <t>Total-Primer Cuatrimestre-2024</t>
  </si>
  <si>
    <t>% De Participación mes a mes</t>
  </si>
  <si>
    <t>CONDICIÓNSOCIAL</t>
  </si>
  <si>
    <t>Ama de Casa</t>
  </si>
  <si>
    <t>Empleado</t>
  </si>
  <si>
    <t>Independiente</t>
  </si>
  <si>
    <t>Adulto Mayor</t>
  </si>
  <si>
    <t>Desempleado</t>
  </si>
  <si>
    <t>Pensionado</t>
  </si>
  <si>
    <t>Desplazado</t>
  </si>
  <si>
    <t>Discapacitado</t>
  </si>
  <si>
    <t>Habitante de Calle</t>
  </si>
  <si>
    <t>Estudiante</t>
  </si>
  <si>
    <t>Profesional</t>
  </si>
  <si>
    <t>Jefe de Hogar</t>
  </si>
  <si>
    <t>Madre Cabeza de Hogar</t>
  </si>
  <si>
    <t>Más de71años</t>
  </si>
  <si>
    <t>Entre18a30Años</t>
  </si>
  <si>
    <t>Total Cuatrimestre</t>
  </si>
  <si>
    <t>% De Participación Mes a Mes</t>
  </si>
  <si>
    <t>Entre 51 a 70Años</t>
  </si>
  <si>
    <t>Entre 31 a 50Años</t>
  </si>
  <si>
    <t>ATENCIONES RANGO DE EDAD</t>
  </si>
  <si>
    <t>Total Cuatrimestre-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</si>
</sst>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0.5"/>
      <color theme="1"/>
      <name val="Calibri"/>
      <family val="2"/>
    </font>
    <font>
      <sz val="10.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0" fontId="0" fillId="0" borderId="1" xfId="0" applyNumberFormat="1" applyBorder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center" vertical="top" wrapText="1"/>
    </xf>
    <xf numFmtId="10" fontId="0" fillId="0" borderId="0" xfId="0" applyNumberFormat="1"/>
    <xf numFmtId="0" fontId="8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10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10" fontId="0" fillId="0" borderId="1" xfId="0" applyNumberFormat="1" applyFill="1" applyBorder="1"/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17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10" fontId="1" fillId="0" borderId="1" xfId="0" applyNumberFormat="1" applyFont="1" applyBorder="1"/>
    <xf numFmtId="0" fontId="3" fillId="0" borderId="1" xfId="0" applyFont="1" applyBorder="1" applyAlignment="1">
      <alignment horizontal="center" vertical="top" wrapText="1"/>
    </xf>
    <xf numFmtId="0" fontId="3" fillId="0" borderId="0" xfId="0" applyFont="1"/>
    <xf numFmtId="17" fontId="10" fillId="2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/>
    <xf numFmtId="10" fontId="10" fillId="0" borderId="1" xfId="0" applyNumberFormat="1" applyFont="1" applyBorder="1"/>
    <xf numFmtId="10" fontId="3" fillId="0" borderId="0" xfId="0" applyNumberFormat="1" applyFont="1"/>
    <xf numFmtId="0" fontId="3" fillId="0" borderId="1" xfId="0" applyFont="1" applyBorder="1" applyAlignment="1">
      <alignment horizontal="left" vertical="top" wrapText="1"/>
    </xf>
    <xf numFmtId="0" fontId="0" fillId="0" borderId="1" xfId="0" applyBorder="1"/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 indent="2"/>
    </xf>
    <xf numFmtId="3" fontId="3" fillId="0" borderId="1" xfId="0" applyNumberFormat="1" applyFont="1" applyBorder="1" applyAlignment="1">
      <alignment horizontal="center" vertical="top" wrapText="1"/>
    </xf>
    <xf numFmtId="10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13" fillId="0" borderId="0" xfId="0" applyFont="1"/>
    <xf numFmtId="3" fontId="10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10" fontId="14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 wrapText="1" indent="2"/>
    </xf>
    <xf numFmtId="17" fontId="14" fillId="3" borderId="1" xfId="0" applyNumberFormat="1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left" vertical="top" wrapText="1" indent="1"/>
    </xf>
    <xf numFmtId="0" fontId="14" fillId="3" borderId="1" xfId="0" applyFont="1" applyFill="1" applyBorder="1" applyAlignment="1">
      <alignment horizontal="left" vertical="top" wrapText="1" indent="1"/>
    </xf>
    <xf numFmtId="0" fontId="14" fillId="3" borderId="1" xfId="0" applyFont="1" applyFill="1" applyBorder="1" applyAlignment="1">
      <alignment horizontal="left" vertical="top" wrapText="1" indent="3"/>
    </xf>
    <xf numFmtId="0" fontId="14" fillId="0" borderId="1" xfId="0" applyFont="1" applyFill="1" applyBorder="1" applyAlignment="1">
      <alignment horizontal="left" vertical="top" wrapText="1"/>
    </xf>
    <xf numFmtId="3" fontId="15" fillId="0" borderId="1" xfId="0" applyNumberFormat="1" applyFont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TIPO DE SOLICITUD Y/O SERVICIO BRINDADO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Atenciones!$B$3</c:f>
              <c:strCache>
                <c:ptCount val="1"/>
                <c:pt idx="0">
                  <c:v>Asesorías</c:v>
                </c:pt>
              </c:strCache>
            </c:strRef>
          </c:tx>
          <c:cat>
            <c:strRef>
              <c:f>Atenciones!$C$2:$G$2</c:f>
              <c:strCache>
                <c:ptCount val="5"/>
                <c:pt idx="0">
                  <c:v>ene-24</c:v>
                </c:pt>
                <c:pt idx="1">
                  <c:v>feb-24</c:v>
                </c:pt>
                <c:pt idx="2">
                  <c:v>mar-24</c:v>
                </c:pt>
                <c:pt idx="3">
                  <c:v>abr-24</c:v>
                </c:pt>
                <c:pt idx="4">
                  <c:v>Total-Primer Cuatrimestre-2024</c:v>
                </c:pt>
              </c:strCache>
            </c:strRef>
          </c:cat>
          <c:val>
            <c:numRef>
              <c:f>Atenciones!$C$3:$G$3</c:f>
              <c:numCache>
                <c:formatCode>General</c:formatCode>
                <c:ptCount val="5"/>
                <c:pt idx="0">
                  <c:v>514</c:v>
                </c:pt>
                <c:pt idx="1">
                  <c:v>531</c:v>
                </c:pt>
                <c:pt idx="2">
                  <c:v>491</c:v>
                </c:pt>
                <c:pt idx="3">
                  <c:v>665</c:v>
                </c:pt>
                <c:pt idx="4" formatCode="#,##0">
                  <c:v>2201</c:v>
                </c:pt>
              </c:numCache>
            </c:numRef>
          </c:val>
        </c:ser>
        <c:ser>
          <c:idx val="1"/>
          <c:order val="1"/>
          <c:tx>
            <c:strRef>
              <c:f>Atenciones!$B$4</c:f>
              <c:strCache>
                <c:ptCount val="1"/>
                <c:pt idx="0">
                  <c:v>AccióndeTutela</c:v>
                </c:pt>
              </c:strCache>
            </c:strRef>
          </c:tx>
          <c:cat>
            <c:strRef>
              <c:f>Atenciones!$C$2:$G$2</c:f>
              <c:strCache>
                <c:ptCount val="5"/>
                <c:pt idx="0">
                  <c:v>ene-24</c:v>
                </c:pt>
                <c:pt idx="1">
                  <c:v>feb-24</c:v>
                </c:pt>
                <c:pt idx="2">
                  <c:v>mar-24</c:v>
                </c:pt>
                <c:pt idx="3">
                  <c:v>abr-24</c:v>
                </c:pt>
                <c:pt idx="4">
                  <c:v>Total-Primer Cuatrimestre-2024</c:v>
                </c:pt>
              </c:strCache>
            </c:strRef>
          </c:cat>
          <c:val>
            <c:numRef>
              <c:f>Atenciones!$C$4:$G$4</c:f>
              <c:numCache>
                <c:formatCode>General</c:formatCode>
                <c:ptCount val="5"/>
                <c:pt idx="0">
                  <c:v>161</c:v>
                </c:pt>
                <c:pt idx="1">
                  <c:v>199</c:v>
                </c:pt>
                <c:pt idx="2">
                  <c:v>213</c:v>
                </c:pt>
                <c:pt idx="3">
                  <c:v>333</c:v>
                </c:pt>
                <c:pt idx="4" formatCode="#,##0">
                  <c:v>906</c:v>
                </c:pt>
              </c:numCache>
            </c:numRef>
          </c:val>
        </c:ser>
        <c:ser>
          <c:idx val="2"/>
          <c:order val="2"/>
          <c:tx>
            <c:strRef>
              <c:f>Atenciones!$B$5</c:f>
              <c:strCache>
                <c:ptCount val="1"/>
                <c:pt idx="0">
                  <c:v>Incidentede Desacato</c:v>
                </c:pt>
              </c:strCache>
            </c:strRef>
          </c:tx>
          <c:cat>
            <c:strRef>
              <c:f>Atenciones!$C$2:$G$2</c:f>
              <c:strCache>
                <c:ptCount val="5"/>
                <c:pt idx="0">
                  <c:v>ene-24</c:v>
                </c:pt>
                <c:pt idx="1">
                  <c:v>feb-24</c:v>
                </c:pt>
                <c:pt idx="2">
                  <c:v>mar-24</c:v>
                </c:pt>
                <c:pt idx="3">
                  <c:v>abr-24</c:v>
                </c:pt>
                <c:pt idx="4">
                  <c:v>Total-Primer Cuatrimestre-2024</c:v>
                </c:pt>
              </c:strCache>
            </c:strRef>
          </c:cat>
          <c:val>
            <c:numRef>
              <c:f>Atenciones!$C$5:$G$5</c:f>
              <c:numCache>
                <c:formatCode>General</c:formatCode>
                <c:ptCount val="5"/>
                <c:pt idx="0">
                  <c:v>58</c:v>
                </c:pt>
                <c:pt idx="1">
                  <c:v>67</c:v>
                </c:pt>
                <c:pt idx="2">
                  <c:v>55</c:v>
                </c:pt>
                <c:pt idx="3">
                  <c:v>107</c:v>
                </c:pt>
                <c:pt idx="4" formatCode="#,##0">
                  <c:v>287</c:v>
                </c:pt>
              </c:numCache>
            </c:numRef>
          </c:val>
        </c:ser>
        <c:ser>
          <c:idx val="3"/>
          <c:order val="3"/>
          <c:tx>
            <c:strRef>
              <c:f>Atenciones!$B$6</c:f>
              <c:strCache>
                <c:ptCount val="1"/>
                <c:pt idx="0">
                  <c:v>Derechosde Petición</c:v>
                </c:pt>
              </c:strCache>
            </c:strRef>
          </c:tx>
          <c:cat>
            <c:strRef>
              <c:f>Atenciones!$C$2:$G$2</c:f>
              <c:strCache>
                <c:ptCount val="5"/>
                <c:pt idx="0">
                  <c:v>ene-24</c:v>
                </c:pt>
                <c:pt idx="1">
                  <c:v>feb-24</c:v>
                </c:pt>
                <c:pt idx="2">
                  <c:v>mar-24</c:v>
                </c:pt>
                <c:pt idx="3">
                  <c:v>abr-24</c:v>
                </c:pt>
                <c:pt idx="4">
                  <c:v>Total-Primer Cuatrimestre-2024</c:v>
                </c:pt>
              </c:strCache>
            </c:strRef>
          </c:cat>
          <c:val>
            <c:numRef>
              <c:f>Atenciones!$C$6:$G$6</c:f>
              <c:numCache>
                <c:formatCode>General</c:formatCode>
                <c:ptCount val="5"/>
                <c:pt idx="0">
                  <c:v>55</c:v>
                </c:pt>
                <c:pt idx="1">
                  <c:v>51</c:v>
                </c:pt>
                <c:pt idx="2">
                  <c:v>24</c:v>
                </c:pt>
                <c:pt idx="3">
                  <c:v>77</c:v>
                </c:pt>
                <c:pt idx="4" formatCode="#,##0">
                  <c:v>207</c:v>
                </c:pt>
              </c:numCache>
            </c:numRef>
          </c:val>
        </c:ser>
        <c:ser>
          <c:idx val="4"/>
          <c:order val="4"/>
          <c:tx>
            <c:strRef>
              <c:f>Atenciones!$B$7</c:f>
              <c:strCache>
                <c:ptCount val="1"/>
                <c:pt idx="0">
                  <c:v>Contrato de Arrendamiento</c:v>
                </c:pt>
              </c:strCache>
            </c:strRef>
          </c:tx>
          <c:cat>
            <c:strRef>
              <c:f>Atenciones!$C$2:$G$2</c:f>
              <c:strCache>
                <c:ptCount val="5"/>
                <c:pt idx="0">
                  <c:v>ene-24</c:v>
                </c:pt>
                <c:pt idx="1">
                  <c:v>feb-24</c:v>
                </c:pt>
                <c:pt idx="2">
                  <c:v>mar-24</c:v>
                </c:pt>
                <c:pt idx="3">
                  <c:v>abr-24</c:v>
                </c:pt>
                <c:pt idx="4">
                  <c:v>Total-Primer Cuatrimestre-2024</c:v>
                </c:pt>
              </c:strCache>
            </c:strRef>
          </c:cat>
          <c:val>
            <c:numRef>
              <c:f>Atenciones!$C$7:$G$7</c:f>
              <c:numCache>
                <c:formatCode>General</c:formatCode>
                <c:ptCount val="5"/>
                <c:pt idx="0">
                  <c:v>34</c:v>
                </c:pt>
                <c:pt idx="1">
                  <c:v>25</c:v>
                </c:pt>
                <c:pt idx="2">
                  <c:v>17</c:v>
                </c:pt>
                <c:pt idx="3">
                  <c:v>31</c:v>
                </c:pt>
                <c:pt idx="4" formatCode="#,##0">
                  <c:v>107</c:v>
                </c:pt>
              </c:numCache>
            </c:numRef>
          </c:val>
        </c:ser>
        <c:ser>
          <c:idx val="5"/>
          <c:order val="5"/>
          <c:tx>
            <c:strRef>
              <c:f>Atenciones!$B$8</c:f>
              <c:strCache>
                <c:ptCount val="1"/>
                <c:pt idx="0">
                  <c:v>Ley de Apoyo</c:v>
                </c:pt>
              </c:strCache>
            </c:strRef>
          </c:tx>
          <c:cat>
            <c:strRef>
              <c:f>Atenciones!$C$2:$G$2</c:f>
              <c:strCache>
                <c:ptCount val="5"/>
                <c:pt idx="0">
                  <c:v>ene-24</c:v>
                </c:pt>
                <c:pt idx="1">
                  <c:v>feb-24</c:v>
                </c:pt>
                <c:pt idx="2">
                  <c:v>mar-24</c:v>
                </c:pt>
                <c:pt idx="3">
                  <c:v>abr-24</c:v>
                </c:pt>
                <c:pt idx="4">
                  <c:v>Total-Primer Cuatrimestre-2024</c:v>
                </c:pt>
              </c:strCache>
            </c:strRef>
          </c:cat>
          <c:val>
            <c:numRef>
              <c:f>Atenciones!$C$8:$G$8</c:f>
              <c:numCache>
                <c:formatCode>General</c:formatCode>
                <c:ptCount val="5"/>
                <c:pt idx="0">
                  <c:v>8</c:v>
                </c:pt>
                <c:pt idx="1">
                  <c:v>20</c:v>
                </c:pt>
                <c:pt idx="2">
                  <c:v>14</c:v>
                </c:pt>
                <c:pt idx="3">
                  <c:v>21</c:v>
                </c:pt>
                <c:pt idx="4" formatCode="#,##0">
                  <c:v>63</c:v>
                </c:pt>
              </c:numCache>
            </c:numRef>
          </c:val>
        </c:ser>
        <c:ser>
          <c:idx val="6"/>
          <c:order val="6"/>
          <c:tx>
            <c:strRef>
              <c:f>Atenciones!$B$9</c:f>
              <c:strCache>
                <c:ptCount val="1"/>
                <c:pt idx="0">
                  <c:v>Otras Solicitudes</c:v>
                </c:pt>
              </c:strCache>
            </c:strRef>
          </c:tx>
          <c:cat>
            <c:strRef>
              <c:f>Atenciones!$C$2:$G$2</c:f>
              <c:strCache>
                <c:ptCount val="5"/>
                <c:pt idx="0">
                  <c:v>ene-24</c:v>
                </c:pt>
                <c:pt idx="1">
                  <c:v>feb-24</c:v>
                </c:pt>
                <c:pt idx="2">
                  <c:v>mar-24</c:v>
                </c:pt>
                <c:pt idx="3">
                  <c:v>abr-24</c:v>
                </c:pt>
                <c:pt idx="4">
                  <c:v>Total-Primer Cuatrimestre-2024</c:v>
                </c:pt>
              </c:strCache>
            </c:strRef>
          </c:cat>
          <c:val>
            <c:numRef>
              <c:f>Atenciones!$C$9:$G$9</c:f>
              <c:numCache>
                <c:formatCode>General</c:formatCode>
                <c:ptCount val="5"/>
                <c:pt idx="0">
                  <c:v>12</c:v>
                </c:pt>
                <c:pt idx="1">
                  <c:v>11</c:v>
                </c:pt>
                <c:pt idx="2">
                  <c:v>13</c:v>
                </c:pt>
                <c:pt idx="3">
                  <c:v>8</c:v>
                </c:pt>
                <c:pt idx="4" formatCode="#,##0">
                  <c:v>44</c:v>
                </c:pt>
              </c:numCache>
            </c:numRef>
          </c:val>
        </c:ser>
        <c:ser>
          <c:idx val="7"/>
          <c:order val="7"/>
          <c:tx>
            <c:strRef>
              <c:f>Atenciones!$B$10</c:f>
              <c:strCache>
                <c:ptCount val="1"/>
                <c:pt idx="0">
                  <c:v>Declaraciones por Desplazamiento y Hechos Victimizantes</c:v>
                </c:pt>
              </c:strCache>
            </c:strRef>
          </c:tx>
          <c:cat>
            <c:strRef>
              <c:f>Atenciones!$C$2:$G$2</c:f>
              <c:strCache>
                <c:ptCount val="5"/>
                <c:pt idx="0">
                  <c:v>ene-24</c:v>
                </c:pt>
                <c:pt idx="1">
                  <c:v>feb-24</c:v>
                </c:pt>
                <c:pt idx="2">
                  <c:v>mar-24</c:v>
                </c:pt>
                <c:pt idx="3">
                  <c:v>abr-24</c:v>
                </c:pt>
                <c:pt idx="4">
                  <c:v>Total-Primer Cuatrimestre-2024</c:v>
                </c:pt>
              </c:strCache>
            </c:strRef>
          </c:cat>
          <c:val>
            <c:numRef>
              <c:f>Atenciones!$C$10:$G$10</c:f>
              <c:numCache>
                <c:formatCode>General</c:formatCode>
                <c:ptCount val="5"/>
                <c:pt idx="0">
                  <c:v>4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 formatCode="#,##0">
                  <c:v>33</c:v>
                </c:pt>
              </c:numCache>
            </c:numRef>
          </c:val>
        </c:ser>
        <c:ser>
          <c:idx val="8"/>
          <c:order val="8"/>
          <c:tx>
            <c:strRef>
              <c:f>Atenciones!$B$11</c:f>
              <c:strCache>
                <c:ptCount val="1"/>
                <c:pt idx="0">
                  <c:v>Queja Contra Servidor Público</c:v>
                </c:pt>
              </c:strCache>
            </c:strRef>
          </c:tx>
          <c:cat>
            <c:strRef>
              <c:f>Atenciones!$C$2:$G$2</c:f>
              <c:strCache>
                <c:ptCount val="5"/>
                <c:pt idx="0">
                  <c:v>ene-24</c:v>
                </c:pt>
                <c:pt idx="1">
                  <c:v>feb-24</c:v>
                </c:pt>
                <c:pt idx="2">
                  <c:v>mar-24</c:v>
                </c:pt>
                <c:pt idx="3">
                  <c:v>abr-24</c:v>
                </c:pt>
                <c:pt idx="4">
                  <c:v>Total-Primer Cuatrimestre-2024</c:v>
                </c:pt>
              </c:strCache>
            </c:strRef>
          </c:cat>
          <c:val>
            <c:numRef>
              <c:f>Atenciones!$C$11:$G$11</c:f>
              <c:numCache>
                <c:formatCode>General</c:formatCode>
                <c:ptCount val="5"/>
                <c:pt idx="0">
                  <c:v>0</c:v>
                </c:pt>
                <c:pt idx="1">
                  <c:v>12</c:v>
                </c:pt>
                <c:pt idx="2">
                  <c:v>10</c:v>
                </c:pt>
                <c:pt idx="3">
                  <c:v>7</c:v>
                </c:pt>
                <c:pt idx="4" formatCode="#,##0">
                  <c:v>29</c:v>
                </c:pt>
              </c:numCache>
            </c:numRef>
          </c:val>
        </c:ser>
        <c:ser>
          <c:idx val="9"/>
          <c:order val="9"/>
          <c:tx>
            <c:strRef>
              <c:f>Atenciones!$B$12</c:f>
              <c:strCache>
                <c:ptCount val="1"/>
                <c:pt idx="0">
                  <c:v>Asesorías Derechos Colectivos y del Medio Ambiente</c:v>
                </c:pt>
              </c:strCache>
            </c:strRef>
          </c:tx>
          <c:cat>
            <c:strRef>
              <c:f>Atenciones!$C$2:$G$2</c:f>
              <c:strCache>
                <c:ptCount val="5"/>
                <c:pt idx="0">
                  <c:v>ene-24</c:v>
                </c:pt>
                <c:pt idx="1">
                  <c:v>feb-24</c:v>
                </c:pt>
                <c:pt idx="2">
                  <c:v>mar-24</c:v>
                </c:pt>
                <c:pt idx="3">
                  <c:v>abr-24</c:v>
                </c:pt>
                <c:pt idx="4">
                  <c:v>Total-Primer Cuatrimestre-2024</c:v>
                </c:pt>
              </c:strCache>
            </c:strRef>
          </c:cat>
          <c:val>
            <c:numRef>
              <c:f>Atenciones!$C$12:$G$12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8</c:v>
                </c:pt>
                <c:pt idx="4" formatCode="#,##0">
                  <c:v>23</c:v>
                </c:pt>
              </c:numCache>
            </c:numRef>
          </c:val>
        </c:ser>
        <c:ser>
          <c:idx val="10"/>
          <c:order val="10"/>
          <c:tx>
            <c:strRef>
              <c:f>Atenciones!$B$13</c:f>
              <c:strCache>
                <c:ptCount val="1"/>
                <c:pt idx="0">
                  <c:v>Migración Venezuela</c:v>
                </c:pt>
              </c:strCache>
            </c:strRef>
          </c:tx>
          <c:cat>
            <c:strRef>
              <c:f>Atenciones!$C$2:$G$2</c:f>
              <c:strCache>
                <c:ptCount val="5"/>
                <c:pt idx="0">
                  <c:v>ene-24</c:v>
                </c:pt>
                <c:pt idx="1">
                  <c:v>feb-24</c:v>
                </c:pt>
                <c:pt idx="2">
                  <c:v>mar-24</c:v>
                </c:pt>
                <c:pt idx="3">
                  <c:v>abr-24</c:v>
                </c:pt>
                <c:pt idx="4">
                  <c:v>Total-Primer Cuatrimestre-2024</c:v>
                </c:pt>
              </c:strCache>
            </c:strRef>
          </c:cat>
          <c:val>
            <c:numRef>
              <c:f>Atenciones!$C$13:$G$13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 formatCode="#,##0">
                  <c:v>15</c:v>
                </c:pt>
              </c:numCache>
            </c:numRef>
          </c:val>
        </c:ser>
        <c:ser>
          <c:idx val="11"/>
          <c:order val="11"/>
          <c:tx>
            <c:strRef>
              <c:f>Atenciones!$B$14</c:f>
              <c:strCache>
                <c:ptCount val="1"/>
                <c:pt idx="0">
                  <c:v>Impugnación Fallo de Tutela</c:v>
                </c:pt>
              </c:strCache>
            </c:strRef>
          </c:tx>
          <c:cat>
            <c:strRef>
              <c:f>Atenciones!$C$2:$G$2</c:f>
              <c:strCache>
                <c:ptCount val="5"/>
                <c:pt idx="0">
                  <c:v>ene-24</c:v>
                </c:pt>
                <c:pt idx="1">
                  <c:v>feb-24</c:v>
                </c:pt>
                <c:pt idx="2">
                  <c:v>mar-24</c:v>
                </c:pt>
                <c:pt idx="3">
                  <c:v>abr-24</c:v>
                </c:pt>
                <c:pt idx="4">
                  <c:v>Total-Primer Cuatrimestre-2024</c:v>
                </c:pt>
              </c:strCache>
            </c:strRef>
          </c:cat>
          <c:val>
            <c:numRef>
              <c:f>Atenciones!$C$14:$G$14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 formatCode="#,##0">
                  <c:v>15</c:v>
                </c:pt>
              </c:numCache>
            </c:numRef>
          </c:val>
        </c:ser>
        <c:ser>
          <c:idx val="12"/>
          <c:order val="12"/>
          <c:tx>
            <c:strRef>
              <c:f>Atenciones!$B$15</c:f>
              <c:strCache>
                <c:ptCount val="1"/>
                <c:pt idx="0">
                  <c:v>Citaciones Vigilancia Administrativa</c:v>
                </c:pt>
              </c:strCache>
            </c:strRef>
          </c:tx>
          <c:cat>
            <c:strRef>
              <c:f>Atenciones!$C$2:$G$2</c:f>
              <c:strCache>
                <c:ptCount val="5"/>
                <c:pt idx="0">
                  <c:v>ene-24</c:v>
                </c:pt>
                <c:pt idx="1">
                  <c:v>feb-24</c:v>
                </c:pt>
                <c:pt idx="2">
                  <c:v>mar-24</c:v>
                </c:pt>
                <c:pt idx="3">
                  <c:v>abr-24</c:v>
                </c:pt>
                <c:pt idx="4">
                  <c:v>Total-Primer Cuatrimestre-2024</c:v>
                </c:pt>
              </c:strCache>
            </c:strRef>
          </c:cat>
          <c:val>
            <c:numRef>
              <c:f>Atenciones!$C$15:$G$15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 formatCode="#,##0">
                  <c:v>6</c:v>
                </c:pt>
              </c:numCache>
            </c:numRef>
          </c:val>
        </c:ser>
        <c:ser>
          <c:idx val="13"/>
          <c:order val="13"/>
          <c:tx>
            <c:strRef>
              <c:f>Atenciones!$B$16</c:f>
              <c:strCache>
                <c:ptCount val="1"/>
                <c:pt idx="0">
                  <c:v>TOTALES</c:v>
                </c:pt>
              </c:strCache>
            </c:strRef>
          </c:tx>
          <c:cat>
            <c:strRef>
              <c:f>Atenciones!$C$2:$G$2</c:f>
              <c:strCache>
                <c:ptCount val="5"/>
                <c:pt idx="0">
                  <c:v>ene-24</c:v>
                </c:pt>
                <c:pt idx="1">
                  <c:v>feb-24</c:v>
                </c:pt>
                <c:pt idx="2">
                  <c:v>mar-24</c:v>
                </c:pt>
                <c:pt idx="3">
                  <c:v>abr-24</c:v>
                </c:pt>
                <c:pt idx="4">
                  <c:v>Total-Primer Cuatrimestre-2024</c:v>
                </c:pt>
              </c:strCache>
            </c:strRef>
          </c:cat>
          <c:val>
            <c:numRef>
              <c:f>Atenciones!$C$16:$G$16</c:f>
              <c:numCache>
                <c:formatCode>General</c:formatCode>
                <c:ptCount val="5"/>
                <c:pt idx="0">
                  <c:v>860</c:v>
                </c:pt>
                <c:pt idx="1">
                  <c:v>942</c:v>
                </c:pt>
                <c:pt idx="2">
                  <c:v>860</c:v>
                </c:pt>
                <c:pt idx="3">
                  <c:v>1274</c:v>
                </c:pt>
                <c:pt idx="4" formatCode="#,##0">
                  <c:v>3936</c:v>
                </c:pt>
              </c:numCache>
            </c:numRef>
          </c:val>
        </c:ser>
        <c:dLbls/>
        <c:shape val="box"/>
        <c:axId val="148610048"/>
        <c:axId val="148620032"/>
        <c:axId val="0"/>
      </c:bar3DChart>
      <c:catAx>
        <c:axId val="148610048"/>
        <c:scaling>
          <c:orientation val="minMax"/>
        </c:scaling>
        <c:axPos val="b"/>
        <c:majorTickMark val="none"/>
        <c:tickLblPos val="nextTo"/>
        <c:crossAx val="148620032"/>
        <c:crosses val="autoZero"/>
        <c:auto val="1"/>
        <c:lblAlgn val="ctr"/>
        <c:lblOffset val="100"/>
      </c:catAx>
      <c:valAx>
        <c:axId val="14862003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486100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US"/>
              <a:t>POBLACIÓN ATENDIDA POR CONDICIÓNSOCIAL</a:t>
            </a:r>
          </a:p>
          <a:p>
            <a:pPr>
              <a:defRPr/>
            </a:pPr>
            <a:r>
              <a:rPr lang="en-US"/>
              <a:t>Primer cuatrimestre Vigencia 2024</a:t>
            </a:r>
          </a:p>
        </c:rich>
      </c:tx>
      <c:layout/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'C-Social'!$G$3</c:f>
              <c:strCache>
                <c:ptCount val="1"/>
                <c:pt idx="0">
                  <c:v>Total Cuatrimestre-</c:v>
                </c:pt>
              </c:strCache>
            </c:strRef>
          </c:tx>
          <c:cat>
            <c:strRef>
              <c:f>'C-Social'!$B$4:$B$18</c:f>
              <c:strCache>
                <c:ptCount val="15"/>
                <c:pt idx="0">
                  <c:v>CONDICIÓNSOCIAL</c:v>
                </c:pt>
                <c:pt idx="1">
                  <c:v>Ama de Casa</c:v>
                </c:pt>
                <c:pt idx="2">
                  <c:v>Empleado</c:v>
                </c:pt>
                <c:pt idx="3">
                  <c:v>Independiente</c:v>
                </c:pt>
                <c:pt idx="4">
                  <c:v>Adulto Mayor</c:v>
                </c:pt>
                <c:pt idx="5">
                  <c:v>Desempleado</c:v>
                </c:pt>
                <c:pt idx="6">
                  <c:v>Pensionado</c:v>
                </c:pt>
                <c:pt idx="7">
                  <c:v>Desplazado</c:v>
                </c:pt>
                <c:pt idx="8">
                  <c:v>Discapacitado</c:v>
                </c:pt>
                <c:pt idx="9">
                  <c:v>Habitante de Calle</c:v>
                </c:pt>
                <c:pt idx="10">
                  <c:v>Estudiante</c:v>
                </c:pt>
                <c:pt idx="11">
                  <c:v>Profesional</c:v>
                </c:pt>
                <c:pt idx="12">
                  <c:v>Jefe de Hogar</c:v>
                </c:pt>
                <c:pt idx="13">
                  <c:v>Madre Cabeza de Hogar</c:v>
                </c:pt>
                <c:pt idx="14">
                  <c:v>TOTALES</c:v>
                </c:pt>
              </c:strCache>
            </c:strRef>
          </c:cat>
          <c:val>
            <c:numRef>
              <c:f>'C-Social'!$G$4:$G$18</c:f>
              <c:numCache>
                <c:formatCode>General</c:formatCode>
                <c:ptCount val="15"/>
                <c:pt idx="0">
                  <c:v>2024</c:v>
                </c:pt>
                <c:pt idx="1">
                  <c:v>1330</c:v>
                </c:pt>
                <c:pt idx="2">
                  <c:v>803</c:v>
                </c:pt>
                <c:pt idx="3">
                  <c:v>570</c:v>
                </c:pt>
                <c:pt idx="4">
                  <c:v>400</c:v>
                </c:pt>
                <c:pt idx="5">
                  <c:v>268</c:v>
                </c:pt>
                <c:pt idx="6">
                  <c:v>239</c:v>
                </c:pt>
                <c:pt idx="7">
                  <c:v>146</c:v>
                </c:pt>
                <c:pt idx="8">
                  <c:v>56</c:v>
                </c:pt>
                <c:pt idx="9">
                  <c:v>51</c:v>
                </c:pt>
                <c:pt idx="10">
                  <c:v>54</c:v>
                </c:pt>
                <c:pt idx="11">
                  <c:v>5</c:v>
                </c:pt>
                <c:pt idx="12">
                  <c:v>11</c:v>
                </c:pt>
                <c:pt idx="13">
                  <c:v>3</c:v>
                </c:pt>
                <c:pt idx="14">
                  <c:v>3936</c:v>
                </c:pt>
              </c:numCache>
            </c:numRef>
          </c:val>
        </c:ser>
        <c:ser>
          <c:idx val="1"/>
          <c:order val="1"/>
          <c:tx>
            <c:strRef>
              <c:f>'C-Social'!$H$3</c:f>
              <c:strCache>
                <c:ptCount val="1"/>
                <c:pt idx="0">
                  <c:v>% De Participación</c:v>
                </c:pt>
              </c:strCache>
            </c:strRef>
          </c:tx>
          <c:cat>
            <c:strRef>
              <c:f>'C-Social'!$B$4:$B$18</c:f>
              <c:strCache>
                <c:ptCount val="15"/>
                <c:pt idx="0">
                  <c:v>CONDICIÓNSOCIAL</c:v>
                </c:pt>
                <c:pt idx="1">
                  <c:v>Ama de Casa</c:v>
                </c:pt>
                <c:pt idx="2">
                  <c:v>Empleado</c:v>
                </c:pt>
                <c:pt idx="3">
                  <c:v>Independiente</c:v>
                </c:pt>
                <c:pt idx="4">
                  <c:v>Adulto Mayor</c:v>
                </c:pt>
                <c:pt idx="5">
                  <c:v>Desempleado</c:v>
                </c:pt>
                <c:pt idx="6">
                  <c:v>Pensionado</c:v>
                </c:pt>
                <c:pt idx="7">
                  <c:v>Desplazado</c:v>
                </c:pt>
                <c:pt idx="8">
                  <c:v>Discapacitado</c:v>
                </c:pt>
                <c:pt idx="9">
                  <c:v>Habitante de Calle</c:v>
                </c:pt>
                <c:pt idx="10">
                  <c:v>Estudiante</c:v>
                </c:pt>
                <c:pt idx="11">
                  <c:v>Profesional</c:v>
                </c:pt>
                <c:pt idx="12">
                  <c:v>Jefe de Hogar</c:v>
                </c:pt>
                <c:pt idx="13">
                  <c:v>Madre Cabeza de Hogar</c:v>
                </c:pt>
                <c:pt idx="14">
                  <c:v>TOTALES</c:v>
                </c:pt>
              </c:strCache>
            </c:strRef>
          </c:cat>
          <c:val>
            <c:numRef>
              <c:f>'C-Social'!$H$4:$H$18</c:f>
              <c:numCache>
                <c:formatCode>0.00%</c:formatCode>
                <c:ptCount val="15"/>
                <c:pt idx="1">
                  <c:v>0.33790650406504064</c:v>
                </c:pt>
                <c:pt idx="2">
                  <c:v>0.20401422764227642</c:v>
                </c:pt>
                <c:pt idx="3">
                  <c:v>0.1448170731707317</c:v>
                </c:pt>
                <c:pt idx="4">
                  <c:v>0.1016260162601626</c:v>
                </c:pt>
                <c:pt idx="5">
                  <c:v>6.8089430894308939E-2</c:v>
                </c:pt>
                <c:pt idx="6">
                  <c:v>6.0721544715447155E-2</c:v>
                </c:pt>
                <c:pt idx="7">
                  <c:v>3.709349593495935E-2</c:v>
                </c:pt>
                <c:pt idx="8">
                  <c:v>1.4227642276422764E-2</c:v>
                </c:pt>
                <c:pt idx="9">
                  <c:v>1.2957317073170731E-2</c:v>
                </c:pt>
                <c:pt idx="10">
                  <c:v>1.3719512195121951E-2</c:v>
                </c:pt>
                <c:pt idx="11">
                  <c:v>1.2703252032520325E-3</c:v>
                </c:pt>
                <c:pt idx="12">
                  <c:v>2.7947154471544716E-3</c:v>
                </c:pt>
                <c:pt idx="13">
                  <c:v>7.6219512195121954E-4</c:v>
                </c:pt>
                <c:pt idx="14">
                  <c:v>1</c:v>
                </c:pt>
              </c:numCache>
            </c:numRef>
          </c:val>
        </c:ser>
        <c:dLbls/>
        <c:gapWidth val="95"/>
        <c:gapDepth val="95"/>
        <c:shape val="box"/>
        <c:axId val="182024448"/>
        <c:axId val="182050816"/>
        <c:axId val="0"/>
      </c:bar3DChart>
      <c:catAx>
        <c:axId val="182024448"/>
        <c:scaling>
          <c:orientation val="minMax"/>
        </c:scaling>
        <c:axPos val="b"/>
        <c:majorTickMark val="none"/>
        <c:tickLblPos val="nextTo"/>
        <c:crossAx val="182050816"/>
        <c:crosses val="autoZero"/>
        <c:auto val="1"/>
        <c:lblAlgn val="ctr"/>
        <c:lblOffset val="100"/>
      </c:catAx>
      <c:valAx>
        <c:axId val="182050816"/>
        <c:scaling>
          <c:orientation val="minMax"/>
        </c:scaling>
        <c:axPos val="l"/>
        <c:majorGridlines/>
        <c:title>
          <c:layout/>
        </c:title>
        <c:numFmt formatCode="General" sourceLinked="1"/>
        <c:majorTickMark val="none"/>
        <c:tickLblPos val="nextTo"/>
        <c:crossAx val="1820244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ATENCIONES POR  RANGO DE EDAD</a:t>
            </a:r>
          </a:p>
          <a:p>
            <a:pPr>
              <a:defRPr/>
            </a:pPr>
            <a:r>
              <a:rPr lang="es-ES"/>
              <a:t>Primer Cuatrimestre vigencia 2024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'R-Edad'!$G$2</c:f>
              <c:strCache>
                <c:ptCount val="1"/>
                <c:pt idx="0">
                  <c:v>Total Cuatrimestre</c:v>
                </c:pt>
              </c:strCache>
            </c:strRef>
          </c:tx>
          <c:cat>
            <c:strRef>
              <c:f>'R-Edad'!$B$3:$B$9</c:f>
              <c:strCache>
                <c:ptCount val="7"/>
                <c:pt idx="0">
                  <c:v>ATENCIONES RANGO DE EDAD</c:v>
                </c:pt>
                <c:pt idx="1">
                  <c:v>Entre 51 a 70Años</c:v>
                </c:pt>
                <c:pt idx="2">
                  <c:v>Entre 31 a 50Años</c:v>
                </c:pt>
                <c:pt idx="3">
                  <c:v>Más de71años</c:v>
                </c:pt>
                <c:pt idx="4">
                  <c:v>Entre18a30Años</c:v>
                </c:pt>
                <c:pt idx="5">
                  <c:v>TOTALES</c:v>
                </c:pt>
                <c:pt idx="6">
                  <c:v>% De Participación Mes a Mes</c:v>
                </c:pt>
              </c:strCache>
            </c:strRef>
          </c:cat>
          <c:val>
            <c:numRef>
              <c:f>'R-Edad'!$G$3:$G$9</c:f>
              <c:numCache>
                <c:formatCode>#,##0</c:formatCode>
                <c:ptCount val="7"/>
                <c:pt idx="0" formatCode="General">
                  <c:v>2024</c:v>
                </c:pt>
                <c:pt idx="1">
                  <c:v>1911</c:v>
                </c:pt>
                <c:pt idx="2">
                  <c:v>1288</c:v>
                </c:pt>
                <c:pt idx="3">
                  <c:v>418</c:v>
                </c:pt>
                <c:pt idx="4">
                  <c:v>319</c:v>
                </c:pt>
                <c:pt idx="5" formatCode="General">
                  <c:v>3936</c:v>
                </c:pt>
                <c:pt idx="6" formatCode="0.00%">
                  <c:v>1</c:v>
                </c:pt>
              </c:numCache>
            </c:numRef>
          </c:val>
        </c:ser>
        <c:ser>
          <c:idx val="1"/>
          <c:order val="1"/>
          <c:tx>
            <c:strRef>
              <c:f>'R-Edad'!$H$2</c:f>
              <c:strCache>
                <c:ptCount val="1"/>
                <c:pt idx="0">
                  <c:v>% De Participación</c:v>
                </c:pt>
              </c:strCache>
            </c:strRef>
          </c:tx>
          <c:cat>
            <c:strRef>
              <c:f>'R-Edad'!$B$3:$B$9</c:f>
              <c:strCache>
                <c:ptCount val="7"/>
                <c:pt idx="0">
                  <c:v>ATENCIONES RANGO DE EDAD</c:v>
                </c:pt>
                <c:pt idx="1">
                  <c:v>Entre 51 a 70Años</c:v>
                </c:pt>
                <c:pt idx="2">
                  <c:v>Entre 31 a 50Años</c:v>
                </c:pt>
                <c:pt idx="3">
                  <c:v>Más de71años</c:v>
                </c:pt>
                <c:pt idx="4">
                  <c:v>Entre18a30Años</c:v>
                </c:pt>
                <c:pt idx="5">
                  <c:v>TOTALES</c:v>
                </c:pt>
                <c:pt idx="6">
                  <c:v>% De Participación Mes a Mes</c:v>
                </c:pt>
              </c:strCache>
            </c:strRef>
          </c:cat>
          <c:val>
            <c:numRef>
              <c:f>'R-Edad'!$H$3:$H$9</c:f>
              <c:numCache>
                <c:formatCode>0.00%</c:formatCode>
                <c:ptCount val="7"/>
                <c:pt idx="1">
                  <c:v>0.48551829268292684</c:v>
                </c:pt>
                <c:pt idx="2">
                  <c:v>0.32723577235772355</c:v>
                </c:pt>
                <c:pt idx="3">
                  <c:v>0.10619918699186992</c:v>
                </c:pt>
                <c:pt idx="4">
                  <c:v>8.1046747967479668E-2</c:v>
                </c:pt>
                <c:pt idx="5">
                  <c:v>1</c:v>
                </c:pt>
              </c:numCache>
            </c:numRef>
          </c:val>
        </c:ser>
        <c:dLbls/>
        <c:gapWidth val="95"/>
        <c:overlap val="100"/>
        <c:axId val="181703424"/>
        <c:axId val="181705344"/>
      </c:barChart>
      <c:catAx>
        <c:axId val="181703424"/>
        <c:scaling>
          <c:orientation val="minMax"/>
        </c:scaling>
        <c:axPos val="b"/>
        <c:majorTickMark val="none"/>
        <c:tickLblPos val="nextTo"/>
        <c:crossAx val="181705344"/>
        <c:crosses val="autoZero"/>
        <c:auto val="1"/>
        <c:lblAlgn val="ctr"/>
        <c:lblOffset val="100"/>
      </c:catAx>
      <c:valAx>
        <c:axId val="181705344"/>
        <c:scaling>
          <c:orientation val="minMax"/>
        </c:scaling>
        <c:axPos val="l"/>
        <c:majorGridlines/>
        <c:title>
          <c:layout/>
        </c:title>
        <c:numFmt formatCode="General" sourceLinked="1"/>
        <c:majorTickMark val="none"/>
        <c:tickLblPos val="nextTo"/>
        <c:crossAx val="1817034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2</xdr:row>
      <xdr:rowOff>76199</xdr:rowOff>
    </xdr:from>
    <xdr:to>
      <xdr:col>15</xdr:col>
      <xdr:colOff>228600</xdr:colOff>
      <xdr:row>20</xdr:row>
      <xdr:rowOff>66674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638174</xdr:colOff>
      <xdr:row>1</xdr:row>
      <xdr:rowOff>28575</xdr:rowOff>
    </xdr:from>
    <xdr:to>
      <xdr:col>19</xdr:col>
      <xdr:colOff>723899</xdr:colOff>
      <xdr:row>23</xdr:row>
      <xdr:rowOff>133350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1</xdr:row>
      <xdr:rowOff>66675</xdr:rowOff>
    </xdr:from>
    <xdr:to>
      <xdr:col>16</xdr:col>
      <xdr:colOff>76200</xdr:colOff>
      <xdr:row>17</xdr:row>
      <xdr:rowOff>28574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11"/>
  <sheetViews>
    <sheetView workbookViewId="0">
      <selection activeCell="J22" sqref="J22"/>
    </sheetView>
  </sheetViews>
  <sheetFormatPr baseColWidth="10" defaultRowHeight="15"/>
  <cols>
    <col min="2" max="2" width="22.28515625" customWidth="1"/>
    <col min="7" max="7" width="15.7109375" customWidth="1"/>
    <col min="9" max="9" width="14.7109375" customWidth="1"/>
  </cols>
  <sheetData>
    <row r="2" spans="2:15" ht="42.75">
      <c r="B2" s="5"/>
      <c r="C2" s="5">
        <v>45292</v>
      </c>
      <c r="D2" s="5">
        <v>45323</v>
      </c>
      <c r="E2" s="5">
        <v>45352</v>
      </c>
      <c r="F2" s="5">
        <v>45383</v>
      </c>
      <c r="G2" s="5" t="s">
        <v>2</v>
      </c>
      <c r="I2" s="13" t="s">
        <v>3</v>
      </c>
      <c r="J2" s="14"/>
      <c r="K2" s="14"/>
      <c r="L2" s="14"/>
      <c r="M2" s="14"/>
      <c r="N2" s="14"/>
      <c r="O2" s="15"/>
    </row>
    <row r="3" spans="2:15" ht="27.75" customHeight="1">
      <c r="B3" s="2" t="s">
        <v>0</v>
      </c>
      <c r="C3" s="3">
        <v>161</v>
      </c>
      <c r="D3" s="3">
        <v>199</v>
      </c>
      <c r="E3" s="3">
        <v>213</v>
      </c>
      <c r="F3" s="4">
        <v>333</v>
      </c>
      <c r="G3" s="3">
        <f>SUM(C3:F3)</f>
        <v>906</v>
      </c>
      <c r="I3" s="16" t="s">
        <v>4</v>
      </c>
      <c r="J3" s="17">
        <v>45292</v>
      </c>
      <c r="K3" s="17">
        <v>45323</v>
      </c>
      <c r="L3" s="17">
        <v>45352</v>
      </c>
      <c r="M3" s="17">
        <v>45383</v>
      </c>
      <c r="N3" s="18" t="s">
        <v>12</v>
      </c>
      <c r="O3" s="19" t="s">
        <v>1</v>
      </c>
    </row>
    <row r="4" spans="2:15" ht="42.75" customHeight="1">
      <c r="B4" s="2" t="s">
        <v>1</v>
      </c>
      <c r="C4" s="1">
        <f>C3/$G$3</f>
        <v>0.17770419426048564</v>
      </c>
      <c r="D4" s="1">
        <f t="shared" ref="D4:G4" si="0">D3/$G$3</f>
        <v>0.2196467991169978</v>
      </c>
      <c r="E4" s="1">
        <f t="shared" si="0"/>
        <v>0.23509933774834438</v>
      </c>
      <c r="F4" s="1">
        <f t="shared" si="0"/>
        <v>0.36754966887417218</v>
      </c>
      <c r="G4" s="1">
        <f t="shared" si="0"/>
        <v>1</v>
      </c>
      <c r="I4" s="8" t="s">
        <v>5</v>
      </c>
      <c r="J4" s="9">
        <v>57</v>
      </c>
      <c r="K4" s="9">
        <v>80</v>
      </c>
      <c r="L4" s="9">
        <v>103</v>
      </c>
      <c r="M4" s="9">
        <v>177</v>
      </c>
      <c r="N4" s="7">
        <f>SUM(J4:M4)</f>
        <v>417</v>
      </c>
      <c r="O4" s="10">
        <v>0.48425531914893616</v>
      </c>
    </row>
    <row r="5" spans="2:15">
      <c r="I5" s="8" t="s">
        <v>6</v>
      </c>
      <c r="J5" s="9">
        <v>44</v>
      </c>
      <c r="K5" s="9">
        <v>51</v>
      </c>
      <c r="L5" s="9">
        <v>56</v>
      </c>
      <c r="M5" s="9">
        <v>61</v>
      </c>
      <c r="N5" s="7">
        <f t="shared" ref="N5:N10" si="1">SUM(J5:M5)</f>
        <v>212</v>
      </c>
      <c r="O5" s="10">
        <v>0.24936170212765957</v>
      </c>
    </row>
    <row r="6" spans="2:15">
      <c r="I6" s="8" t="s">
        <v>7</v>
      </c>
      <c r="J6" s="9">
        <v>22</v>
      </c>
      <c r="K6" s="9">
        <v>22</v>
      </c>
      <c r="L6" s="9">
        <v>18</v>
      </c>
      <c r="M6" s="9">
        <v>32</v>
      </c>
      <c r="N6" s="7">
        <f t="shared" si="1"/>
        <v>94</v>
      </c>
      <c r="O6" s="10">
        <v>0.10808510638297872</v>
      </c>
    </row>
    <row r="7" spans="2:15">
      <c r="I7" s="8" t="s">
        <v>8</v>
      </c>
      <c r="J7" s="9">
        <v>21</v>
      </c>
      <c r="K7" s="9">
        <v>20</v>
      </c>
      <c r="L7" s="9">
        <v>21</v>
      </c>
      <c r="M7" s="9">
        <v>30</v>
      </c>
      <c r="N7" s="7">
        <f t="shared" si="1"/>
        <v>92</v>
      </c>
      <c r="O7" s="10">
        <v>0.10808510638297872</v>
      </c>
    </row>
    <row r="8" spans="2:15" ht="22.5" customHeight="1">
      <c r="I8" s="8" t="s">
        <v>9</v>
      </c>
      <c r="J8" s="9">
        <v>7</v>
      </c>
      <c r="K8" s="9">
        <v>6</v>
      </c>
      <c r="L8" s="9">
        <v>4</v>
      </c>
      <c r="M8" s="9">
        <v>10</v>
      </c>
      <c r="N8" s="7">
        <f t="shared" si="1"/>
        <v>27</v>
      </c>
      <c r="O8" s="10">
        <v>3.3191489361702124E-2</v>
      </c>
    </row>
    <row r="9" spans="2:15" ht="27">
      <c r="I9" s="8" t="s">
        <v>10</v>
      </c>
      <c r="J9" s="9">
        <v>2</v>
      </c>
      <c r="K9" s="9">
        <v>4</v>
      </c>
      <c r="L9" s="9">
        <v>2</v>
      </c>
      <c r="M9" s="9">
        <v>4</v>
      </c>
      <c r="N9" s="7">
        <f t="shared" si="1"/>
        <v>12</v>
      </c>
      <c r="O9" s="10">
        <v>1.7021276595744681E-2</v>
      </c>
    </row>
    <row r="10" spans="2:15" ht="24">
      <c r="I10" s="11" t="s">
        <v>11</v>
      </c>
      <c r="J10" s="7">
        <v>153</v>
      </c>
      <c r="K10" s="7">
        <v>183</v>
      </c>
      <c r="L10" s="7">
        <v>204</v>
      </c>
      <c r="M10" s="7">
        <v>314</v>
      </c>
      <c r="N10" s="7">
        <f t="shared" si="1"/>
        <v>854</v>
      </c>
      <c r="O10" s="10">
        <v>1</v>
      </c>
    </row>
    <row r="11" spans="2:15">
      <c r="I11" s="12"/>
      <c r="J11" s="12">
        <f>J4/$N$4</f>
        <v>0.1366906474820144</v>
      </c>
      <c r="K11" s="12">
        <f t="shared" ref="K11:N11" si="2">K4/$N$4</f>
        <v>0.19184652278177458</v>
      </c>
      <c r="L11" s="12">
        <f t="shared" si="2"/>
        <v>0.24700239808153476</v>
      </c>
      <c r="M11" s="12">
        <f t="shared" si="2"/>
        <v>0.42446043165467628</v>
      </c>
      <c r="N11" s="12">
        <f t="shared" si="2"/>
        <v>1</v>
      </c>
      <c r="O11" s="6"/>
    </row>
  </sheetData>
  <mergeCells count="1">
    <mergeCell ref="I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H20"/>
  <sheetViews>
    <sheetView workbookViewId="0">
      <selection activeCell="B2" sqref="B2:H17"/>
    </sheetView>
  </sheetViews>
  <sheetFormatPr baseColWidth="10" defaultRowHeight="12.75"/>
  <cols>
    <col min="1" max="1" width="11.42578125" style="23"/>
    <col min="2" max="2" width="34.7109375" style="23" customWidth="1"/>
    <col min="3" max="6" width="11.42578125" style="23"/>
    <col min="7" max="7" width="15.42578125" style="23" customWidth="1"/>
    <col min="8" max="16384" width="11.42578125" style="23"/>
  </cols>
  <sheetData>
    <row r="2" spans="2:8" ht="38.25">
      <c r="B2" s="31" t="s">
        <v>13</v>
      </c>
      <c r="C2" s="24">
        <v>45292</v>
      </c>
      <c r="D2" s="24">
        <v>45323</v>
      </c>
      <c r="E2" s="24">
        <v>45352</v>
      </c>
      <c r="F2" s="24">
        <v>45383</v>
      </c>
      <c r="G2" s="32" t="s">
        <v>29</v>
      </c>
      <c r="H2" s="30" t="s">
        <v>14</v>
      </c>
    </row>
    <row r="3" spans="2:8">
      <c r="B3" s="28" t="s">
        <v>15</v>
      </c>
      <c r="C3" s="22">
        <v>514</v>
      </c>
      <c r="D3" s="22">
        <v>531</v>
      </c>
      <c r="E3" s="22">
        <v>491</v>
      </c>
      <c r="F3" s="22">
        <v>665</v>
      </c>
      <c r="G3" s="33">
        <f>SUM(C3:F3)</f>
        <v>2201</v>
      </c>
      <c r="H3" s="34">
        <f>G3/$G$16</f>
        <v>0.55919715447154472</v>
      </c>
    </row>
    <row r="4" spans="2:8">
      <c r="B4" s="28" t="s">
        <v>16</v>
      </c>
      <c r="C4" s="22">
        <v>161</v>
      </c>
      <c r="D4" s="22">
        <v>199</v>
      </c>
      <c r="E4" s="22">
        <v>213</v>
      </c>
      <c r="F4" s="22">
        <v>333</v>
      </c>
      <c r="G4" s="33">
        <f t="shared" ref="G4:G15" si="0">SUM(C4:F4)</f>
        <v>906</v>
      </c>
      <c r="H4" s="34">
        <f t="shared" ref="H4:H16" si="1">G4/$G$16</f>
        <v>0.2301829268292683</v>
      </c>
    </row>
    <row r="5" spans="2:8">
      <c r="B5" s="28" t="s">
        <v>17</v>
      </c>
      <c r="C5" s="22">
        <v>58</v>
      </c>
      <c r="D5" s="22">
        <v>67</v>
      </c>
      <c r="E5" s="22">
        <v>55</v>
      </c>
      <c r="F5" s="22">
        <v>107</v>
      </c>
      <c r="G5" s="33">
        <f t="shared" si="0"/>
        <v>287</v>
      </c>
      <c r="H5" s="34">
        <f t="shared" si="1"/>
        <v>7.2916666666666671E-2</v>
      </c>
    </row>
    <row r="6" spans="2:8">
      <c r="B6" s="28" t="s">
        <v>18</v>
      </c>
      <c r="C6" s="22">
        <v>55</v>
      </c>
      <c r="D6" s="22">
        <v>51</v>
      </c>
      <c r="E6" s="22">
        <v>24</v>
      </c>
      <c r="F6" s="22">
        <v>77</v>
      </c>
      <c r="G6" s="33">
        <f t="shared" si="0"/>
        <v>207</v>
      </c>
      <c r="H6" s="34">
        <f t="shared" si="1"/>
        <v>5.2591463414634144E-2</v>
      </c>
    </row>
    <row r="7" spans="2:8">
      <c r="B7" s="28" t="s">
        <v>19</v>
      </c>
      <c r="C7" s="22">
        <v>34</v>
      </c>
      <c r="D7" s="22">
        <v>25</v>
      </c>
      <c r="E7" s="22">
        <v>17</v>
      </c>
      <c r="F7" s="22">
        <v>31</v>
      </c>
      <c r="G7" s="33">
        <f t="shared" si="0"/>
        <v>107</v>
      </c>
      <c r="H7" s="34">
        <f t="shared" si="1"/>
        <v>2.7184959349593495E-2</v>
      </c>
    </row>
    <row r="8" spans="2:8">
      <c r="B8" s="28" t="s">
        <v>20</v>
      </c>
      <c r="C8" s="22">
        <v>8</v>
      </c>
      <c r="D8" s="22">
        <v>20</v>
      </c>
      <c r="E8" s="22">
        <v>14</v>
      </c>
      <c r="F8" s="22">
        <v>21</v>
      </c>
      <c r="G8" s="33">
        <f t="shared" si="0"/>
        <v>63</v>
      </c>
      <c r="H8" s="34">
        <f t="shared" si="1"/>
        <v>1.600609756097561E-2</v>
      </c>
    </row>
    <row r="9" spans="2:8">
      <c r="B9" s="28" t="s">
        <v>21</v>
      </c>
      <c r="C9" s="22">
        <v>12</v>
      </c>
      <c r="D9" s="22">
        <v>11</v>
      </c>
      <c r="E9" s="22">
        <v>13</v>
      </c>
      <c r="F9" s="22">
        <v>8</v>
      </c>
      <c r="G9" s="33">
        <f t="shared" si="0"/>
        <v>44</v>
      </c>
      <c r="H9" s="34">
        <f t="shared" si="1"/>
        <v>1.1178861788617886E-2</v>
      </c>
    </row>
    <row r="10" spans="2:8" ht="25.5">
      <c r="B10" s="28" t="s">
        <v>22</v>
      </c>
      <c r="C10" s="22">
        <v>4</v>
      </c>
      <c r="D10" s="22">
        <v>12</v>
      </c>
      <c r="E10" s="22">
        <v>8</v>
      </c>
      <c r="F10" s="22">
        <v>9</v>
      </c>
      <c r="G10" s="33">
        <f t="shared" si="0"/>
        <v>33</v>
      </c>
      <c r="H10" s="34">
        <f t="shared" si="1"/>
        <v>8.3841463414634151E-3</v>
      </c>
    </row>
    <row r="11" spans="2:8">
      <c r="B11" s="28" t="s">
        <v>23</v>
      </c>
      <c r="C11" s="22">
        <v>0</v>
      </c>
      <c r="D11" s="22">
        <v>12</v>
      </c>
      <c r="E11" s="22">
        <v>10</v>
      </c>
      <c r="F11" s="22">
        <v>7</v>
      </c>
      <c r="G11" s="33">
        <f t="shared" si="0"/>
        <v>29</v>
      </c>
      <c r="H11" s="34">
        <f t="shared" si="1"/>
        <v>7.3678861788617888E-3</v>
      </c>
    </row>
    <row r="12" spans="2:8" ht="25.5">
      <c r="B12" s="28" t="s">
        <v>24</v>
      </c>
      <c r="C12" s="22">
        <v>4</v>
      </c>
      <c r="D12" s="22">
        <v>5</v>
      </c>
      <c r="E12" s="22">
        <v>6</v>
      </c>
      <c r="F12" s="22">
        <v>8</v>
      </c>
      <c r="G12" s="33">
        <f t="shared" si="0"/>
        <v>23</v>
      </c>
      <c r="H12" s="34">
        <f t="shared" si="1"/>
        <v>5.8434959349593493E-3</v>
      </c>
    </row>
    <row r="13" spans="2:8">
      <c r="B13" s="28" t="s">
        <v>25</v>
      </c>
      <c r="C13" s="22">
        <v>5</v>
      </c>
      <c r="D13" s="22">
        <v>5</v>
      </c>
      <c r="E13" s="22">
        <v>3</v>
      </c>
      <c r="F13" s="22">
        <v>2</v>
      </c>
      <c r="G13" s="33">
        <f t="shared" si="0"/>
        <v>15</v>
      </c>
      <c r="H13" s="34">
        <f t="shared" si="1"/>
        <v>3.8109756097560975E-3</v>
      </c>
    </row>
    <row r="14" spans="2:8">
      <c r="B14" s="28" t="s">
        <v>26</v>
      </c>
      <c r="C14" s="22">
        <v>3</v>
      </c>
      <c r="D14" s="22">
        <v>3</v>
      </c>
      <c r="E14" s="22">
        <v>5</v>
      </c>
      <c r="F14" s="22">
        <v>4</v>
      </c>
      <c r="G14" s="33">
        <f t="shared" si="0"/>
        <v>15</v>
      </c>
      <c r="H14" s="34">
        <f t="shared" si="1"/>
        <v>3.8109756097560975E-3</v>
      </c>
    </row>
    <row r="15" spans="2:8">
      <c r="B15" s="28" t="s">
        <v>27</v>
      </c>
      <c r="C15" s="22">
        <v>2</v>
      </c>
      <c r="D15" s="22">
        <v>1</v>
      </c>
      <c r="E15" s="22">
        <v>1</v>
      </c>
      <c r="F15" s="22">
        <v>2</v>
      </c>
      <c r="G15" s="33">
        <f t="shared" si="0"/>
        <v>6</v>
      </c>
      <c r="H15" s="34">
        <f t="shared" si="1"/>
        <v>1.5243902439024391E-3</v>
      </c>
    </row>
    <row r="16" spans="2:8">
      <c r="B16" s="35" t="s">
        <v>28</v>
      </c>
      <c r="C16" s="36">
        <f>SUM(C3:C15)</f>
        <v>860</v>
      </c>
      <c r="D16" s="36">
        <f t="shared" ref="D16:G16" si="2">SUM(D3:D15)</f>
        <v>942</v>
      </c>
      <c r="E16" s="36">
        <f t="shared" si="2"/>
        <v>860</v>
      </c>
      <c r="F16" s="36">
        <f t="shared" si="2"/>
        <v>1274</v>
      </c>
      <c r="G16" s="39">
        <f>SUM(G3:G15)</f>
        <v>3936</v>
      </c>
      <c r="H16" s="34">
        <f t="shared" si="1"/>
        <v>1</v>
      </c>
    </row>
    <row r="17" spans="2:8">
      <c r="B17" s="25" t="s">
        <v>30</v>
      </c>
      <c r="C17" s="26">
        <f>C16/$G$16</f>
        <v>0.2184959349593496</v>
      </c>
      <c r="D17" s="26">
        <f t="shared" ref="D17:G17" si="3">D16/$G$16</f>
        <v>0.23932926829268292</v>
      </c>
      <c r="E17" s="26">
        <f t="shared" si="3"/>
        <v>0.2184959349593496</v>
      </c>
      <c r="F17" s="26">
        <f t="shared" si="3"/>
        <v>0.32367886178861788</v>
      </c>
      <c r="G17" s="26">
        <f t="shared" si="3"/>
        <v>1</v>
      </c>
      <c r="H17" s="37"/>
    </row>
    <row r="18" spans="2:8">
      <c r="G18" s="38">
        <v>3936</v>
      </c>
    </row>
    <row r="19" spans="2:8">
      <c r="G19" s="38">
        <v>10312</v>
      </c>
    </row>
    <row r="20" spans="2:8">
      <c r="G20" s="27">
        <f>G18/G19</f>
        <v>0.38169123351435219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3:H18"/>
  <sheetViews>
    <sheetView tabSelected="1" workbookViewId="0">
      <selection activeCell="V8" sqref="V8"/>
    </sheetView>
  </sheetViews>
  <sheetFormatPr baseColWidth="10" defaultRowHeight="15"/>
  <cols>
    <col min="2" max="2" width="20.42578125" customWidth="1"/>
    <col min="6" max="6" width="11.42578125" style="20"/>
    <col min="7" max="7" width="14.85546875" customWidth="1"/>
    <col min="8" max="8" width="15.85546875" customWidth="1"/>
  </cols>
  <sheetData>
    <row r="3" spans="2:8" ht="29.25" customHeight="1">
      <c r="B3" s="45"/>
      <c r="C3" s="45"/>
      <c r="D3" s="45"/>
      <c r="E3" s="45"/>
      <c r="F3" s="45"/>
      <c r="G3" s="46" t="s">
        <v>52</v>
      </c>
      <c r="H3" s="47" t="s">
        <v>14</v>
      </c>
    </row>
    <row r="4" spans="2:8">
      <c r="B4" s="48" t="s">
        <v>31</v>
      </c>
      <c r="C4" s="49">
        <v>45292</v>
      </c>
      <c r="D4" s="49">
        <v>45323</v>
      </c>
      <c r="E4" s="49">
        <v>45352</v>
      </c>
      <c r="F4" s="49">
        <v>45383</v>
      </c>
      <c r="G4" s="48">
        <v>2024</v>
      </c>
      <c r="H4" s="47"/>
    </row>
    <row r="5" spans="2:8">
      <c r="B5" s="40" t="s">
        <v>32</v>
      </c>
      <c r="C5" s="41">
        <v>282</v>
      </c>
      <c r="D5" s="41">
        <v>319</v>
      </c>
      <c r="E5" s="41">
        <v>302</v>
      </c>
      <c r="F5" s="41">
        <v>427</v>
      </c>
      <c r="G5" s="42">
        <f>SUM(C5:F5)</f>
        <v>1330</v>
      </c>
      <c r="H5" s="43">
        <f>G5/$G$18</f>
        <v>0.33790650406504064</v>
      </c>
    </row>
    <row r="6" spans="2:8">
      <c r="B6" s="40" t="s">
        <v>33</v>
      </c>
      <c r="C6" s="41">
        <v>180</v>
      </c>
      <c r="D6" s="41">
        <v>197</v>
      </c>
      <c r="E6" s="41">
        <v>173</v>
      </c>
      <c r="F6" s="41">
        <v>253</v>
      </c>
      <c r="G6" s="42">
        <f t="shared" ref="G6:G17" si="0">SUM(C6:F6)</f>
        <v>803</v>
      </c>
      <c r="H6" s="43">
        <f t="shared" ref="H6:H18" si="1">G6/$G$18</f>
        <v>0.20401422764227642</v>
      </c>
    </row>
    <row r="7" spans="2:8">
      <c r="B7" s="40" t="s">
        <v>34</v>
      </c>
      <c r="C7" s="41">
        <v>130</v>
      </c>
      <c r="D7" s="41">
        <v>122</v>
      </c>
      <c r="E7" s="41">
        <v>106</v>
      </c>
      <c r="F7" s="41">
        <v>212</v>
      </c>
      <c r="G7" s="42">
        <f t="shared" si="0"/>
        <v>570</v>
      </c>
      <c r="H7" s="43">
        <f t="shared" si="1"/>
        <v>0.1448170731707317</v>
      </c>
    </row>
    <row r="8" spans="2:8">
      <c r="B8" s="40" t="s">
        <v>35</v>
      </c>
      <c r="C8" s="41">
        <v>97</v>
      </c>
      <c r="D8" s="41">
        <v>80</v>
      </c>
      <c r="E8" s="41">
        <v>95</v>
      </c>
      <c r="F8" s="41">
        <v>128</v>
      </c>
      <c r="G8" s="42">
        <f t="shared" si="0"/>
        <v>400</v>
      </c>
      <c r="H8" s="43">
        <f t="shared" si="1"/>
        <v>0.1016260162601626</v>
      </c>
    </row>
    <row r="9" spans="2:8">
      <c r="B9" s="40" t="s">
        <v>36</v>
      </c>
      <c r="C9" s="41">
        <v>59</v>
      </c>
      <c r="D9" s="41">
        <v>64</v>
      </c>
      <c r="E9" s="41">
        <v>57</v>
      </c>
      <c r="F9" s="41">
        <v>88</v>
      </c>
      <c r="G9" s="42">
        <f t="shared" si="0"/>
        <v>268</v>
      </c>
      <c r="H9" s="43">
        <f t="shared" si="1"/>
        <v>6.8089430894308939E-2</v>
      </c>
    </row>
    <row r="10" spans="2:8">
      <c r="B10" s="40" t="s">
        <v>37</v>
      </c>
      <c r="C10" s="41">
        <v>46</v>
      </c>
      <c r="D10" s="41">
        <v>70</v>
      </c>
      <c r="E10" s="41">
        <v>50</v>
      </c>
      <c r="F10" s="41">
        <v>73</v>
      </c>
      <c r="G10" s="42">
        <f t="shared" si="0"/>
        <v>239</v>
      </c>
      <c r="H10" s="43">
        <f t="shared" si="1"/>
        <v>6.0721544715447155E-2</v>
      </c>
    </row>
    <row r="11" spans="2:8">
      <c r="B11" s="40" t="s">
        <v>38</v>
      </c>
      <c r="C11" s="41">
        <v>26</v>
      </c>
      <c r="D11" s="41">
        <v>43</v>
      </c>
      <c r="E11" s="41">
        <v>33</v>
      </c>
      <c r="F11" s="41">
        <v>44</v>
      </c>
      <c r="G11" s="42">
        <f t="shared" si="0"/>
        <v>146</v>
      </c>
      <c r="H11" s="43">
        <f t="shared" si="1"/>
        <v>3.709349593495935E-2</v>
      </c>
    </row>
    <row r="12" spans="2:8">
      <c r="B12" s="40" t="s">
        <v>39</v>
      </c>
      <c r="C12" s="41">
        <v>13</v>
      </c>
      <c r="D12" s="41">
        <v>24</v>
      </c>
      <c r="E12" s="41">
        <v>14</v>
      </c>
      <c r="F12" s="41">
        <v>5</v>
      </c>
      <c r="G12" s="42">
        <f t="shared" si="0"/>
        <v>56</v>
      </c>
      <c r="H12" s="43">
        <f t="shared" si="1"/>
        <v>1.4227642276422764E-2</v>
      </c>
    </row>
    <row r="13" spans="2:8">
      <c r="B13" s="40" t="s">
        <v>40</v>
      </c>
      <c r="C13" s="41">
        <v>8</v>
      </c>
      <c r="D13" s="41">
        <v>15</v>
      </c>
      <c r="E13" s="41">
        <v>14</v>
      </c>
      <c r="F13" s="41">
        <v>14</v>
      </c>
      <c r="G13" s="42">
        <f t="shared" si="0"/>
        <v>51</v>
      </c>
      <c r="H13" s="43">
        <f t="shared" si="1"/>
        <v>1.2957317073170731E-2</v>
      </c>
    </row>
    <row r="14" spans="2:8">
      <c r="B14" s="40" t="s">
        <v>41</v>
      </c>
      <c r="C14" s="41">
        <v>17</v>
      </c>
      <c r="D14" s="41">
        <v>6</v>
      </c>
      <c r="E14" s="41">
        <v>10</v>
      </c>
      <c r="F14" s="41">
        <v>21</v>
      </c>
      <c r="G14" s="42">
        <f t="shared" si="0"/>
        <v>54</v>
      </c>
      <c r="H14" s="43">
        <f t="shared" si="1"/>
        <v>1.3719512195121951E-2</v>
      </c>
    </row>
    <row r="15" spans="2:8">
      <c r="B15" s="40" t="s">
        <v>42</v>
      </c>
      <c r="C15" s="56">
        <v>1</v>
      </c>
      <c r="D15" s="57">
        <v>0</v>
      </c>
      <c r="E15" s="56">
        <v>4</v>
      </c>
      <c r="F15" s="41">
        <v>0</v>
      </c>
      <c r="G15" s="42">
        <f t="shared" si="0"/>
        <v>5</v>
      </c>
      <c r="H15" s="43">
        <f t="shared" si="1"/>
        <v>1.2703252032520325E-3</v>
      </c>
    </row>
    <row r="16" spans="2:8">
      <c r="B16" s="40" t="s">
        <v>43</v>
      </c>
      <c r="C16" s="56">
        <v>1</v>
      </c>
      <c r="D16" s="56">
        <v>2</v>
      </c>
      <c r="E16" s="56">
        <v>1</v>
      </c>
      <c r="F16" s="41">
        <v>7</v>
      </c>
      <c r="G16" s="42">
        <f t="shared" si="0"/>
        <v>11</v>
      </c>
      <c r="H16" s="43">
        <f t="shared" si="1"/>
        <v>2.7947154471544716E-3</v>
      </c>
    </row>
    <row r="17" spans="2:8" ht="22.5" customHeight="1">
      <c r="B17" s="40" t="s">
        <v>44</v>
      </c>
      <c r="C17" s="57">
        <v>0</v>
      </c>
      <c r="D17" s="57">
        <v>0</v>
      </c>
      <c r="E17" s="56">
        <v>1</v>
      </c>
      <c r="F17" s="41">
        <v>2</v>
      </c>
      <c r="G17" s="42">
        <f t="shared" si="0"/>
        <v>3</v>
      </c>
      <c r="H17" s="43">
        <f t="shared" si="1"/>
        <v>7.6219512195121954E-4</v>
      </c>
    </row>
    <row r="18" spans="2:8">
      <c r="B18" s="44" t="s">
        <v>28</v>
      </c>
      <c r="C18" s="42">
        <f>SUM(C5:C17)</f>
        <v>860</v>
      </c>
      <c r="D18" s="42">
        <f t="shared" ref="D18:G18" si="2">SUM(D5:D17)</f>
        <v>942</v>
      </c>
      <c r="E18" s="42">
        <f t="shared" si="2"/>
        <v>860</v>
      </c>
      <c r="F18" s="42">
        <f t="shared" si="2"/>
        <v>1274</v>
      </c>
      <c r="G18" s="42">
        <f t="shared" si="2"/>
        <v>3936</v>
      </c>
      <c r="H18" s="43">
        <f t="shared" si="1"/>
        <v>1</v>
      </c>
    </row>
  </sheetData>
  <mergeCells count="1">
    <mergeCell ref="H3:H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H9"/>
  <sheetViews>
    <sheetView workbookViewId="0">
      <selection activeCell="I24" sqref="I24"/>
    </sheetView>
  </sheetViews>
  <sheetFormatPr baseColWidth="10" defaultRowHeight="15"/>
  <cols>
    <col min="2" max="2" width="28.42578125" customWidth="1"/>
    <col min="6" max="6" width="11.42578125" style="20"/>
    <col min="7" max="7" width="13.7109375" customWidth="1"/>
    <col min="8" max="8" width="15.28515625" customWidth="1"/>
  </cols>
  <sheetData>
    <row r="2" spans="2:8" ht="28.5">
      <c r="B2" s="45"/>
      <c r="C2" s="45"/>
      <c r="D2" s="45"/>
      <c r="E2" s="45"/>
      <c r="F2" s="45"/>
      <c r="G2" s="50" t="s">
        <v>47</v>
      </c>
      <c r="H2" s="51" t="s">
        <v>14</v>
      </c>
    </row>
    <row r="3" spans="2:8">
      <c r="B3" s="55" t="s">
        <v>51</v>
      </c>
      <c r="C3" s="49">
        <v>45292</v>
      </c>
      <c r="D3" s="49">
        <v>45323</v>
      </c>
      <c r="E3" s="49">
        <v>45352</v>
      </c>
      <c r="F3" s="49">
        <v>45383</v>
      </c>
      <c r="G3" s="52">
        <v>2024</v>
      </c>
      <c r="H3" s="51"/>
    </row>
    <row r="4" spans="2:8">
      <c r="B4" s="40" t="s">
        <v>49</v>
      </c>
      <c r="C4" s="41">
        <v>414</v>
      </c>
      <c r="D4" s="41">
        <v>443</v>
      </c>
      <c r="E4" s="41">
        <v>437</v>
      </c>
      <c r="F4" s="41">
        <v>617</v>
      </c>
      <c r="G4" s="54">
        <f>SUM(C4:F4)</f>
        <v>1911</v>
      </c>
      <c r="H4" s="43">
        <f>G4/$G$8</f>
        <v>0.48551829268292684</v>
      </c>
    </row>
    <row r="5" spans="2:8">
      <c r="B5" s="40" t="s">
        <v>50</v>
      </c>
      <c r="C5" s="41">
        <v>290</v>
      </c>
      <c r="D5" s="41">
        <v>323</v>
      </c>
      <c r="E5" s="41">
        <v>269</v>
      </c>
      <c r="F5" s="41">
        <v>406</v>
      </c>
      <c r="G5" s="54">
        <f t="shared" ref="G5:G7" si="0">SUM(C5:F5)</f>
        <v>1288</v>
      </c>
      <c r="H5" s="43">
        <f t="shared" ref="H5:H8" si="1">G5/$G$8</f>
        <v>0.32723577235772355</v>
      </c>
    </row>
    <row r="6" spans="2:8">
      <c r="B6" s="40" t="s">
        <v>45</v>
      </c>
      <c r="C6" s="41">
        <v>79</v>
      </c>
      <c r="D6" s="41">
        <v>103</v>
      </c>
      <c r="E6" s="41">
        <v>92</v>
      </c>
      <c r="F6" s="41">
        <v>144</v>
      </c>
      <c r="G6" s="54">
        <f t="shared" si="0"/>
        <v>418</v>
      </c>
      <c r="H6" s="43">
        <f t="shared" si="1"/>
        <v>0.10619918699186992</v>
      </c>
    </row>
    <row r="7" spans="2:8">
      <c r="B7" s="40" t="s">
        <v>46</v>
      </c>
      <c r="C7" s="41">
        <v>77</v>
      </c>
      <c r="D7" s="41">
        <v>73</v>
      </c>
      <c r="E7" s="41">
        <v>62</v>
      </c>
      <c r="F7" s="41">
        <v>107</v>
      </c>
      <c r="G7" s="54">
        <f t="shared" si="0"/>
        <v>319</v>
      </c>
      <c r="H7" s="43">
        <f t="shared" si="1"/>
        <v>8.1046747967479668E-2</v>
      </c>
    </row>
    <row r="8" spans="2:8">
      <c r="B8" s="44" t="s">
        <v>28</v>
      </c>
      <c r="C8" s="42">
        <f>SUM(C4:C7)</f>
        <v>860</v>
      </c>
      <c r="D8" s="42">
        <f t="shared" ref="D8:G8" si="2">SUM(D4:D7)</f>
        <v>942</v>
      </c>
      <c r="E8" s="42">
        <f t="shared" si="2"/>
        <v>860</v>
      </c>
      <c r="F8" s="42">
        <f t="shared" si="2"/>
        <v>1274</v>
      </c>
      <c r="G8" s="42">
        <f t="shared" si="2"/>
        <v>3936</v>
      </c>
      <c r="H8" s="43">
        <f t="shared" si="1"/>
        <v>1</v>
      </c>
    </row>
    <row r="9" spans="2:8">
      <c r="B9" s="53" t="s">
        <v>48</v>
      </c>
      <c r="C9" s="21">
        <f>C8/$G$8</f>
        <v>0.2184959349593496</v>
      </c>
      <c r="D9" s="21">
        <f t="shared" ref="D9:G9" si="3">D8/$G$8</f>
        <v>0.23932926829268292</v>
      </c>
      <c r="E9" s="21">
        <f t="shared" si="3"/>
        <v>0.2184959349593496</v>
      </c>
      <c r="F9" s="21">
        <f t="shared" si="3"/>
        <v>0.32367886178861788</v>
      </c>
      <c r="G9" s="21">
        <f t="shared" si="3"/>
        <v>1</v>
      </c>
      <c r="H9" s="29"/>
    </row>
  </sheetData>
  <mergeCells count="1">
    <mergeCell ref="H2:H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Tutelas</vt:lpstr>
      <vt:lpstr>Atenciones</vt:lpstr>
      <vt:lpstr>C-Social</vt:lpstr>
      <vt:lpstr>R-Edad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63502132</dc:creator>
  <cp:lastModifiedBy>63502132</cp:lastModifiedBy>
  <dcterms:created xsi:type="dcterms:W3CDTF">2024-08-15T15:03:25Z</dcterms:created>
  <dcterms:modified xsi:type="dcterms:W3CDTF">2024-08-15T18:27:29Z</dcterms:modified>
</cp:coreProperties>
</file>