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1255" windowHeight="6165" activeTab="7"/>
  </bookViews>
  <sheets>
    <sheet name="Hoja2" sheetId="2" r:id="rId1"/>
    <sheet name="Hoja1" sheetId="1" r:id="rId2"/>
    <sheet name="Hoja3" sheetId="3" r:id="rId3"/>
    <sheet name="Hoja4" sheetId="4" r:id="rId4"/>
    <sheet name="Hoja5" sheetId="5" r:id="rId5"/>
    <sheet name="2023" sheetId="7" r:id="rId6"/>
    <sheet name="2024-pqrs" sheetId="8" r:id="rId7"/>
    <sheet name="quejas-2023" sheetId="9" r:id="rId8"/>
    <sheet name="quejas-2024" sheetId="10" r:id="rId9"/>
  </sheets>
  <calcPr calcId="124519"/>
</workbook>
</file>

<file path=xl/calcChain.xml><?xml version="1.0" encoding="utf-8"?>
<calcChain xmlns="http://schemas.openxmlformats.org/spreadsheetml/2006/main">
  <c r="H7" i="9"/>
  <c r="H8"/>
  <c r="H9"/>
  <c r="H10"/>
  <c r="H11"/>
  <c r="H12"/>
  <c r="H13"/>
  <c r="H14"/>
  <c r="H15"/>
  <c r="H16"/>
  <c r="H17"/>
  <c r="H6"/>
  <c r="D18"/>
  <c r="E18"/>
  <c r="F18"/>
  <c r="G18"/>
  <c r="C18"/>
  <c r="D3"/>
  <c r="E3"/>
  <c r="F3"/>
  <c r="G3"/>
  <c r="C3"/>
  <c r="D17"/>
  <c r="E17"/>
  <c r="F17"/>
  <c r="C17"/>
  <c r="G4"/>
  <c r="G5"/>
  <c r="G6"/>
  <c r="G7"/>
  <c r="G8"/>
  <c r="G9"/>
  <c r="G10"/>
  <c r="G11"/>
  <c r="G12"/>
  <c r="G13"/>
  <c r="G14"/>
  <c r="G15"/>
  <c r="G16"/>
  <c r="G2"/>
  <c r="M5" i="8"/>
  <c r="M6"/>
  <c r="M7"/>
  <c r="M8"/>
  <c r="M9"/>
  <c r="M10"/>
  <c r="M11"/>
  <c r="M12"/>
  <c r="M13"/>
  <c r="M14"/>
  <c r="M4"/>
  <c r="M12" i="5"/>
  <c r="M12" i="7"/>
  <c r="D15"/>
  <c r="E15"/>
  <c r="F15"/>
  <c r="G15"/>
  <c r="H15"/>
  <c r="I15"/>
  <c r="J15"/>
  <c r="K15"/>
  <c r="L15"/>
  <c r="C15"/>
  <c r="M5"/>
  <c r="M6"/>
  <c r="M7"/>
  <c r="M8"/>
  <c r="M9"/>
  <c r="M10"/>
  <c r="M11"/>
  <c r="M13"/>
  <c r="M14"/>
  <c r="M4"/>
  <c r="D15" i="5"/>
  <c r="E15"/>
  <c r="F15"/>
  <c r="G15"/>
  <c r="H15"/>
  <c r="I15"/>
  <c r="J15"/>
  <c r="K15"/>
  <c r="L15"/>
  <c r="C15"/>
  <c r="M14"/>
  <c r="M5"/>
  <c r="M6"/>
  <c r="M7"/>
  <c r="M8"/>
  <c r="M9"/>
  <c r="M10"/>
  <c r="M11"/>
  <c r="M13"/>
  <c r="M4"/>
  <c r="E5" i="4"/>
  <c r="E6"/>
  <c r="E7"/>
  <c r="E4"/>
  <c r="C7"/>
  <c r="G17" i="9" l="1"/>
</calcChain>
</file>

<file path=xl/sharedStrings.xml><?xml version="1.0" encoding="utf-8"?>
<sst xmlns="http://schemas.openxmlformats.org/spreadsheetml/2006/main" count="185" uniqueCount="134">
  <si>
    <t>Concpto</t>
  </si>
  <si>
    <t>% de participación</t>
  </si>
  <si>
    <t>Remitido a segunda Instancia</t>
  </si>
  <si>
    <t>Inhibitorios</t>
  </si>
  <si>
    <t>Asunto</t>
  </si>
  <si>
    <t>Etapa Procesal</t>
  </si>
  <si>
    <t xml:space="preserve">Ultima actuación </t>
  </si>
  <si>
    <t>Observaciones</t>
  </si>
  <si>
    <t>Totales</t>
  </si>
  <si>
    <t>N° de expediente</t>
  </si>
  <si>
    <t>Fecha</t>
  </si>
  <si>
    <t>La competencia en el Procedimiento de Policía Ley 1801 de 2016”.</t>
  </si>
  <si>
    <t>Asistencia P/E</t>
  </si>
  <si>
    <t xml:space="preserve">% Resultado encusta Satisfacción </t>
  </si>
  <si>
    <t>Autos de apertura</t>
  </si>
  <si>
    <t>Autos de Cierre de Investigación</t>
  </si>
  <si>
    <t>investigaciones disciplinarias</t>
  </si>
  <si>
    <t xml:space="preserve">Declaraciones Juramentada </t>
  </si>
  <si>
    <t xml:space="preserve">Versión libre </t>
  </si>
  <si>
    <t xml:space="preserve">Pruebas escritas </t>
  </si>
  <si>
    <t>Numero de Procesos en etapa de Jusgamiento</t>
  </si>
  <si>
    <t>Primer trimestre 2024</t>
  </si>
  <si>
    <t>Autos de indagación previa</t>
  </si>
  <si>
    <t>Cuarto trimestre de 2023</t>
  </si>
  <si>
    <t xml:space="preserve">Autos Archivo </t>
  </si>
  <si>
    <t>Autos decretando pruebas de oficio</t>
  </si>
  <si>
    <t>Autos de Acomulaciones</t>
  </si>
  <si>
    <t>Autos de prorrogas</t>
  </si>
  <si>
    <t>Autos de reconocimiento Personerias Juridcas</t>
  </si>
  <si>
    <t xml:space="preserve">Testimoniales </t>
  </si>
  <si>
    <t>Realizar campaña de difusión sobre los deberes, derechos y obligaciones de los servidores publicos.</t>
  </si>
  <si>
    <t>Realizar Capacitaciones a servidores pùblicos del orden territorial, en procura de la mejora de los procesos administrativos.</t>
  </si>
  <si>
    <t>Realizar visitas a las dependencias del sector central o descentralizado de la administracion municipal</t>
  </si>
  <si>
    <t>Realizar visitas al Progama Alimentario Escolar (PAE)</t>
  </si>
  <si>
    <t>ACTIVIDADES</t>
  </si>
  <si>
    <t>28 de julio de 2023.</t>
  </si>
  <si>
    <t>N/A</t>
  </si>
  <si>
    <t>16 de noviembre de 2023,</t>
  </si>
  <si>
    <t>Primer trimestre de-2024</t>
  </si>
  <si>
    <t>Constancia de Ejecutoria</t>
  </si>
  <si>
    <t>En el 4° trimestre/2023</t>
  </si>
  <si>
    <t>Traslados por Competencia</t>
  </si>
  <si>
    <t>26 de febrero de 2024</t>
  </si>
  <si>
    <t>N° de Visitas</t>
  </si>
  <si>
    <t>18 de marzo de 2024</t>
  </si>
  <si>
    <t>Institución educativa Juan n Cadavid, Diego Echavarria Misas  2/15</t>
  </si>
  <si>
    <t>Traslados Secretaria Gobierno (Art 68 Ley 1952/2019</t>
  </si>
  <si>
    <t>PERSONERIA DELEGADA PARA LA VIGILANCIA ADMINISTRATIVA</t>
  </si>
  <si>
    <t>Cantidad</t>
  </si>
  <si>
    <t>Año Radicado</t>
  </si>
  <si>
    <t>Fecha de los Hechos</t>
  </si>
  <si>
    <t>2022-Por establecer</t>
  </si>
  <si>
    <t>2022-2023-Por establecer</t>
  </si>
  <si>
    <t>Por establecer- ño 2022 a 2023</t>
  </si>
  <si>
    <t>% DE Participación</t>
  </si>
  <si>
    <t>Total</t>
  </si>
  <si>
    <t>1° de septiembre de 2023</t>
  </si>
  <si>
    <t xml:space="preserve">educativas Marceliana Saldarriaga; Benedikta Zur Nieden; Juan N. Cadavid; Diego
Echavarría Misas; Los Gómez; Enrique Vélez Escobar y su sede alterna
Flores; Simón; John F. Kennedy; Felipe de Restrepo; Avelino Saldarriaga; Ciudad
Itagüí; El Rosario; se concluye que durante la vigencia 2023 se realizaron un total de  36/13 Visitas </t>
  </si>
  <si>
    <t>Inspección de policia Cumuna  16/4=100</t>
  </si>
  <si>
    <t>Buzones</t>
  </si>
  <si>
    <t>Correo Certificado</t>
  </si>
  <si>
    <t>Correo Electrónico</t>
  </si>
  <si>
    <t>Correo Simple</t>
  </si>
  <si>
    <t>Digital</t>
  </si>
  <si>
    <t>Personalmente</t>
  </si>
  <si>
    <t>Radicación Web</t>
  </si>
  <si>
    <t>Sede Electronica</t>
  </si>
  <si>
    <t>Telefónicamente</t>
  </si>
  <si>
    <t>Atencion al ciudadano</t>
  </si>
  <si>
    <t>Derechos colectivos y de ambiente</t>
  </si>
  <si>
    <t>Derechos humanos</t>
  </si>
  <si>
    <t>Despacho</t>
  </si>
  <si>
    <t>Oficina Asesora de Comunicaciones</t>
  </si>
  <si>
    <t>Oficina de control interno</t>
  </si>
  <si>
    <t>Penal y de familia</t>
  </si>
  <si>
    <t>Secretaria general</t>
  </si>
  <si>
    <t>Vigilancia administrativa</t>
  </si>
  <si>
    <t>Sin Asignar</t>
  </si>
  <si>
    <t>TOTALES</t>
  </si>
  <si>
    <t>. INGRESOS POR CANAL DE RECEPCIÓN</t>
  </si>
  <si>
    <t>% Participación</t>
  </si>
  <si>
    <t>2. INGRESOS POR TIPO DE SOLICITUD</t>
  </si>
  <si>
    <t>Auto decretando pruebas</t>
  </si>
  <si>
    <t>Denuncia</t>
  </si>
  <si>
    <t>Felicitación</t>
  </si>
  <si>
    <t>Petición de Consulta</t>
  </si>
  <si>
    <t>Petición de Documentación</t>
  </si>
  <si>
    <t>Petición de Información</t>
  </si>
  <si>
    <t>Queja</t>
  </si>
  <si>
    <t>Reclamo</t>
  </si>
  <si>
    <t>Sugerencia y/o Elogio</t>
  </si>
  <si>
    <t xml:space="preserve">% Participación </t>
  </si>
  <si>
    <t>1. INGRESOS POR CANAL DE RECEPCIÓN</t>
  </si>
  <si>
    <t>Inspección de Policia Comuna Uno (IdosComparendo poicivo Ley 1801 de 2026</t>
  </si>
  <si>
    <t>Instituciones educativas Antonio José de Sucre
 (2) Avelino Saldarriaga 
Avelino Saldarriaga  y
Concejo Municipal</t>
  </si>
  <si>
    <t xml:space="preserve">Lugar: Secretaría de Educación -Secretaría de Movilidad                                                                                                                              </t>
  </si>
  <si>
    <t xml:space="preserve">Junio 25 de 2024 </t>
  </si>
  <si>
    <t>Sin avances</t>
  </si>
  <si>
    <t xml:space="preserve">Se realizó capacitación sobre "Derecho Disciplinario, Modalidades y Conductas de Acoso Laboral", dictada eldirigida a Servidores Públicos y Contratistas de la Administración Municipal y entes descentralizados. </t>
  </si>
  <si>
    <t xml:space="preserve"> 27 de junio de 2024, </t>
  </si>
  <si>
    <t xml:space="preserve">21 de Mayo de 2024
</t>
  </si>
  <si>
    <t>Segundo  trimestre de-2024</t>
  </si>
  <si>
    <t>Traslado por competencia</t>
  </si>
  <si>
    <t>Apertura de Investigación disciplinaria</t>
  </si>
  <si>
    <t>Inhibitorio</t>
  </si>
  <si>
    <t>Autos de acumulación de procesos disciplinarios ya abiertos</t>
  </si>
  <si>
    <t>Primer trimestre-enero 2 a marzo 30/2023</t>
  </si>
  <si>
    <t>quejas</t>
  </si>
  <si>
    <t>segudo trimestre, abril 1 a junio 30 de 2023</t>
  </si>
  <si>
    <t>Tramite de la queja disciplinaria Registros (Sistema SISGED)</t>
  </si>
  <si>
    <t>Solicitudes que ingresaron a los procesos disciplinarios activos</t>
  </si>
  <si>
    <t>En evaluación</t>
  </si>
  <si>
    <t>Respuestas a solicitud de información y documentación</t>
  </si>
  <si>
    <t>Pasaron a seguimiento</t>
  </si>
  <si>
    <t>Aperturas de Investigaciones disciplinarias</t>
  </si>
  <si>
    <t>segudo trimestre, abril 1 a junio 30 de 2024</t>
  </si>
  <si>
    <t>Seguimientos</t>
  </si>
  <si>
    <t>Respuesta de fondo</t>
  </si>
  <si>
    <t>Acomulación</t>
  </si>
  <si>
    <t>tercer trimestre, Julio1 a sept 30 de 2024</t>
  </si>
  <si>
    <t>Cuarto trimestre, octubre 1 a diciembre 30 de 2024</t>
  </si>
  <si>
    <t>Total quejas</t>
  </si>
  <si>
    <t>% participación</t>
  </si>
  <si>
    <t>Traslados por competencia</t>
  </si>
  <si>
    <t>Traslado interno a la Secretaria (Preservación del Orden Interno)</t>
  </si>
  <si>
    <t>ndagación previa</t>
  </si>
  <si>
    <t xml:space="preserve">Citaciones Vigilancia Administrativa </t>
  </si>
  <si>
    <t>Sisged</t>
  </si>
  <si>
    <t>Primer trimestre-enero 2 a marzo 30/2024</t>
  </si>
  <si>
    <t>En los Seguimientos pendientes de respuestas</t>
  </si>
  <si>
    <t>Tramite de la queja disciplinaria Registros (seguimiento a los indicadores vigencia 2023)</t>
  </si>
  <si>
    <t>% Porcentaje de participación</t>
  </si>
  <si>
    <t>tercer trimestre, Julio1 a sept 30 de 2023</t>
  </si>
  <si>
    <t>Cuarto trimestre, octubre 1 a diciembre 30 de 2023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</si>
</sst>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rgb="FF676A6C"/>
      <name val="Arial"/>
      <family val="2"/>
    </font>
    <font>
      <sz val="10"/>
      <color rgb="FF676A6C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ED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DFF0D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0" fillId="0" borderId="0" xfId="0" applyNumberFormat="1"/>
    <xf numFmtId="10" fontId="0" fillId="0" borderId="1" xfId="0" applyNumberFormat="1" applyBorder="1"/>
    <xf numFmtId="10" fontId="4" fillId="0" borderId="1" xfId="0" applyNumberFormat="1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1" fillId="3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right" vertical="center" wrapText="1"/>
    </xf>
    <xf numFmtId="10" fontId="12" fillId="0" borderId="0" xfId="0" applyNumberFormat="1" applyFont="1"/>
    <xf numFmtId="10" fontId="11" fillId="3" borderId="1" xfId="0" applyNumberFormat="1" applyFont="1" applyFill="1" applyBorder="1" applyAlignment="1">
      <alignment horizontal="left" vertical="top" wrapText="1"/>
    </xf>
    <xf numFmtId="10" fontId="12" fillId="0" borderId="1" xfId="0" applyNumberFormat="1" applyFont="1" applyBorder="1"/>
    <xf numFmtId="0" fontId="3" fillId="5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10" fontId="2" fillId="5" borderId="1" xfId="0" applyNumberFormat="1" applyFont="1" applyFill="1" applyBorder="1" applyAlignment="1">
      <alignment horizontal="left" vertical="top" wrapText="1"/>
    </xf>
    <xf numFmtId="10" fontId="1" fillId="0" borderId="1" xfId="0" applyNumberFormat="1" applyFont="1" applyBorder="1"/>
    <xf numFmtId="0" fontId="11" fillId="3" borderId="1" xfId="0" applyFont="1" applyFill="1" applyBorder="1" applyAlignment="1">
      <alignment horizontal="left" vertical="center" wrapText="1"/>
    </xf>
    <xf numFmtId="10" fontId="11" fillId="3" borderId="1" xfId="0" applyNumberFormat="1" applyFont="1" applyFill="1" applyBorder="1" applyAlignment="1">
      <alignment horizontal="right" vertical="center" wrapText="1"/>
    </xf>
    <xf numFmtId="10" fontId="10" fillId="0" borderId="0" xfId="0" applyNumberFormat="1" applyFont="1"/>
    <xf numFmtId="10" fontId="10" fillId="0" borderId="1" xfId="0" applyNumberFormat="1" applyFont="1" applyBorder="1"/>
    <xf numFmtId="0" fontId="12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right" vertical="top" wrapText="1"/>
    </xf>
    <xf numFmtId="10" fontId="11" fillId="3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/>
    <xf numFmtId="0" fontId="0" fillId="7" borderId="1" xfId="0" applyFill="1" applyBorder="1" applyAlignment="1">
      <alignment horizontal="left" vertical="center"/>
    </xf>
    <xf numFmtId="0" fontId="0" fillId="7" borderId="1" xfId="0" applyFill="1" applyBorder="1"/>
    <xf numFmtId="0" fontId="0" fillId="7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7" xfId="0" applyFill="1" applyBorder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7" borderId="1" xfId="0" applyFill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wrapText="1"/>
    </xf>
    <xf numFmtId="10" fontId="0" fillId="0" borderId="1" xfId="0" applyNumberFormat="1" applyFill="1" applyBorder="1"/>
    <xf numFmtId="10" fontId="0" fillId="8" borderId="1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El estado de los procesos disciplinarios </a:t>
            </a:r>
            <a:endParaRPr lang="es-ES"/>
          </a:p>
        </c:rich>
      </c:tx>
    </c:title>
    <c:view3D>
      <c:perspective val="30"/>
    </c:view3D>
    <c:plotArea>
      <c:layout>
        <c:manualLayout>
          <c:layoutTarget val="inner"/>
          <c:xMode val="edge"/>
          <c:yMode val="edge"/>
          <c:x val="9.3231311111051846E-2"/>
          <c:y val="2.0636547847597043E-2"/>
          <c:w val="0.58951130044461919"/>
          <c:h val="0.25155728690984341"/>
        </c:manualLayout>
      </c:layout>
      <c:bar3DChart>
        <c:barDir val="col"/>
        <c:grouping val="standard"/>
        <c:ser>
          <c:idx val="0"/>
          <c:order val="0"/>
          <c:tx>
            <c:strRef>
              <c:f>Hoja4!$C$3</c:f>
              <c:strCache>
                <c:ptCount val="1"/>
                <c:pt idx="0">
                  <c:v>Cantidad</c:v>
                </c:pt>
              </c:strCache>
            </c:strRef>
          </c:tx>
          <c:cat>
            <c:strRef>
              <c:f>Hoja4!$B$4:$B$7</c:f>
              <c:strCache>
                <c:ptCount val="4"/>
                <c:pt idx="0">
                  <c:v>2022-Por establecer</c:v>
                </c:pt>
                <c:pt idx="1">
                  <c:v>2022-2023-Por establecer</c:v>
                </c:pt>
                <c:pt idx="2">
                  <c:v>Por establecer- ño 2022 a 2023</c:v>
                </c:pt>
                <c:pt idx="3">
                  <c:v>Total</c:v>
                </c:pt>
              </c:strCache>
            </c:strRef>
          </c:cat>
          <c:val>
            <c:numRef>
              <c:f>Hoja4!$C$4:$C$7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6</c:v>
                </c:pt>
                <c:pt idx="3">
                  <c:v>33</c:v>
                </c:pt>
              </c:numCache>
            </c:numRef>
          </c:val>
        </c:ser>
        <c:ser>
          <c:idx val="1"/>
          <c:order val="1"/>
          <c:tx>
            <c:strRef>
              <c:f>Hoja4!$D$3</c:f>
              <c:strCache>
                <c:ptCount val="1"/>
                <c:pt idx="0">
                  <c:v>Año Radicado</c:v>
                </c:pt>
              </c:strCache>
            </c:strRef>
          </c:tx>
          <c:cat>
            <c:strRef>
              <c:f>Hoja4!$B$4:$B$7</c:f>
              <c:strCache>
                <c:ptCount val="4"/>
                <c:pt idx="0">
                  <c:v>2022-Por establecer</c:v>
                </c:pt>
                <c:pt idx="1">
                  <c:v>2022-2023-Por establecer</c:v>
                </c:pt>
                <c:pt idx="2">
                  <c:v>Por establecer- ño 2022 a 2023</c:v>
                </c:pt>
                <c:pt idx="3">
                  <c:v>Total</c:v>
                </c:pt>
              </c:strCache>
            </c:strRef>
          </c:cat>
          <c:val>
            <c:numRef>
              <c:f>Hoja4!$D$4:$D$7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val>
        </c:ser>
        <c:ser>
          <c:idx val="2"/>
          <c:order val="2"/>
          <c:tx>
            <c:strRef>
              <c:f>Hoja4!$E$3</c:f>
              <c:strCache>
                <c:ptCount val="1"/>
                <c:pt idx="0">
                  <c:v>% DE Participación</c:v>
                </c:pt>
              </c:strCache>
            </c:strRef>
          </c:tx>
          <c:cat>
            <c:strRef>
              <c:f>Hoja4!$B$4:$B$7</c:f>
              <c:strCache>
                <c:ptCount val="4"/>
                <c:pt idx="0">
                  <c:v>2022-Por establecer</c:v>
                </c:pt>
                <c:pt idx="1">
                  <c:v>2022-2023-Por establecer</c:v>
                </c:pt>
                <c:pt idx="2">
                  <c:v>Por establecer- ño 2022 a 2023</c:v>
                </c:pt>
                <c:pt idx="3">
                  <c:v>Total</c:v>
                </c:pt>
              </c:strCache>
            </c:strRef>
          </c:cat>
          <c:val>
            <c:numRef>
              <c:f>Hoja4!$E$4:$E$7</c:f>
              <c:numCache>
                <c:formatCode>0.00%</c:formatCode>
                <c:ptCount val="4"/>
                <c:pt idx="0">
                  <c:v>0.42424242424242425</c:v>
                </c:pt>
                <c:pt idx="1">
                  <c:v>0.39393939393939392</c:v>
                </c:pt>
                <c:pt idx="2">
                  <c:v>0.18181818181818182</c:v>
                </c:pt>
                <c:pt idx="3">
                  <c:v>1</c:v>
                </c:pt>
              </c:numCache>
            </c:numRef>
          </c:val>
        </c:ser>
        <c:shape val="box"/>
        <c:axId val="174251008"/>
        <c:axId val="174265088"/>
        <c:axId val="174256576"/>
      </c:bar3DChart>
      <c:catAx>
        <c:axId val="174251008"/>
        <c:scaling>
          <c:orientation val="minMax"/>
        </c:scaling>
        <c:axPos val="b"/>
        <c:majorTickMark val="none"/>
        <c:tickLblPos val="nextTo"/>
        <c:crossAx val="174265088"/>
        <c:crosses val="autoZero"/>
        <c:auto val="1"/>
        <c:lblAlgn val="ctr"/>
        <c:lblOffset val="100"/>
      </c:catAx>
      <c:valAx>
        <c:axId val="174265088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174251008"/>
        <c:crosses val="autoZero"/>
        <c:crossBetween val="between"/>
      </c:valAx>
      <c:serAx>
        <c:axId val="174256576"/>
        <c:scaling>
          <c:orientation val="minMax"/>
        </c:scaling>
        <c:axPos val="b"/>
        <c:majorTickMark val="none"/>
        <c:tickLblPos val="nextTo"/>
        <c:crossAx val="174265088"/>
        <c:crosses val="autoZero"/>
      </c:ser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INGRESOS POR CANAL DE RECEPCIÓN-PQRS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Hoja5!$B$4</c:f>
              <c:strCache>
                <c:ptCount val="1"/>
                <c:pt idx="0">
                  <c:v>Atencion al ciudadano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Hoja5!$C$4:$M$4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21</c:v>
                </c:pt>
                <c:pt idx="10" formatCode="0.00%">
                  <c:v>4.7945205479452052E-2</c:v>
                </c:pt>
              </c:numCache>
            </c:numRef>
          </c:val>
        </c:ser>
        <c:ser>
          <c:idx val="1"/>
          <c:order val="1"/>
          <c:tx>
            <c:strRef>
              <c:f>Hoja5!$B$5</c:f>
              <c:strCache>
                <c:ptCount val="1"/>
                <c:pt idx="0">
                  <c:v>Derechos colectivos y de ambiente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Hoja5!$C$5:$M$5</c:f>
              <c:numCache>
                <c:formatCode>General</c:formatCode>
                <c:ptCount val="11"/>
                <c:pt idx="0">
                  <c:v>0</c:v>
                </c:pt>
                <c:pt idx="1">
                  <c:v>4</c:v>
                </c:pt>
                <c:pt idx="2">
                  <c:v>45</c:v>
                </c:pt>
                <c:pt idx="3">
                  <c:v>0</c:v>
                </c:pt>
                <c:pt idx="4">
                  <c:v>0</c:v>
                </c:pt>
                <c:pt idx="5">
                  <c:v>44</c:v>
                </c:pt>
                <c:pt idx="6">
                  <c:v>10</c:v>
                </c:pt>
                <c:pt idx="7">
                  <c:v>7</c:v>
                </c:pt>
                <c:pt idx="8">
                  <c:v>0</c:v>
                </c:pt>
                <c:pt idx="9">
                  <c:v>110</c:v>
                </c:pt>
                <c:pt idx="10" formatCode="0.00%">
                  <c:v>0.25114155251141551</c:v>
                </c:pt>
              </c:numCache>
            </c:numRef>
          </c:val>
        </c:ser>
        <c:ser>
          <c:idx val="2"/>
          <c:order val="2"/>
          <c:tx>
            <c:strRef>
              <c:f>Hoja5!$B$6</c:f>
              <c:strCache>
                <c:ptCount val="1"/>
                <c:pt idx="0">
                  <c:v>Derechos humanos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Hoja5!$C$6:$M$6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29</c:v>
                </c:pt>
                <c:pt idx="10" formatCode="0.00%">
                  <c:v>6.6210045662100453E-2</c:v>
                </c:pt>
              </c:numCache>
            </c:numRef>
          </c:val>
        </c:ser>
        <c:ser>
          <c:idx val="3"/>
          <c:order val="3"/>
          <c:tx>
            <c:strRef>
              <c:f>Hoja5!$B$7</c:f>
              <c:strCache>
                <c:ptCount val="1"/>
                <c:pt idx="0">
                  <c:v>Despacho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Hoja5!$C$7:$M$7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31</c:v>
                </c:pt>
                <c:pt idx="10" formatCode="0.00%">
                  <c:v>7.0776255707762553E-2</c:v>
                </c:pt>
              </c:numCache>
            </c:numRef>
          </c:val>
        </c:ser>
        <c:ser>
          <c:idx val="4"/>
          <c:order val="4"/>
          <c:tx>
            <c:strRef>
              <c:f>Hoja5!$B$8</c:f>
              <c:strCache>
                <c:ptCount val="1"/>
                <c:pt idx="0">
                  <c:v>Oficina Asesora de Comunicaciones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Hoja5!$C$8:$M$8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Hoja5!$B$9</c:f>
              <c:strCache>
                <c:ptCount val="1"/>
                <c:pt idx="0">
                  <c:v>Oficina de control interno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Hoja5!$C$9:$M$9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Hoja5!$B$10</c:f>
              <c:strCache>
                <c:ptCount val="1"/>
                <c:pt idx="0">
                  <c:v>Penal y de familia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Hoja5!$C$10:$M$10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 formatCode="0.00%">
                  <c:v>2.7397260273972601E-2</c:v>
                </c:pt>
              </c:numCache>
            </c:numRef>
          </c:val>
        </c:ser>
        <c:ser>
          <c:idx val="7"/>
          <c:order val="7"/>
          <c:tx>
            <c:strRef>
              <c:f>Hoja5!$B$11</c:f>
              <c:strCache>
                <c:ptCount val="1"/>
                <c:pt idx="0">
                  <c:v>Secretaria general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Hoja5!$C$11:$M$11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22</c:v>
                </c:pt>
                <c:pt idx="10" formatCode="0.00%">
                  <c:v>5.0228310502283102E-2</c:v>
                </c:pt>
              </c:numCache>
            </c:numRef>
          </c:val>
        </c:ser>
        <c:ser>
          <c:idx val="8"/>
          <c:order val="8"/>
          <c:tx>
            <c:strRef>
              <c:f>Hoja5!$B$12</c:f>
              <c:strCache>
                <c:ptCount val="1"/>
                <c:pt idx="0">
                  <c:v>Vigilancia administrativa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Hoja5!$C$12:$M$12</c:f>
              <c:numCache>
                <c:formatCode>General</c:formatCode>
                <c:ptCount val="11"/>
                <c:pt idx="0">
                  <c:v>1</c:v>
                </c:pt>
                <c:pt idx="1">
                  <c:v>41</c:v>
                </c:pt>
                <c:pt idx="2">
                  <c:v>57</c:v>
                </c:pt>
                <c:pt idx="3">
                  <c:v>0</c:v>
                </c:pt>
                <c:pt idx="4">
                  <c:v>0</c:v>
                </c:pt>
                <c:pt idx="5">
                  <c:v>102</c:v>
                </c:pt>
                <c:pt idx="6">
                  <c:v>10</c:v>
                </c:pt>
                <c:pt idx="7">
                  <c:v>1</c:v>
                </c:pt>
                <c:pt idx="8">
                  <c:v>1</c:v>
                </c:pt>
                <c:pt idx="9">
                  <c:v>213</c:v>
                </c:pt>
                <c:pt idx="10" formatCode="0.00%">
                  <c:v>0.4863013698630137</c:v>
                </c:pt>
              </c:numCache>
            </c:numRef>
          </c:val>
        </c:ser>
        <c:ser>
          <c:idx val="9"/>
          <c:order val="9"/>
          <c:tx>
            <c:strRef>
              <c:f>Hoja5!$B$13</c:f>
              <c:strCache>
                <c:ptCount val="1"/>
                <c:pt idx="0">
                  <c:v>Sin Asignar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Hoja5!$C$13:$M$13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10"/>
          <c:order val="10"/>
          <c:tx>
            <c:strRef>
              <c:f>Hoja5!$B$14</c:f>
              <c:strCache>
                <c:ptCount val="1"/>
                <c:pt idx="0">
                  <c:v>TOTALES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Hoja5!$C$14:$M$14</c:f>
              <c:numCache>
                <c:formatCode>General</c:formatCode>
                <c:ptCount val="11"/>
                <c:pt idx="0">
                  <c:v>1</c:v>
                </c:pt>
                <c:pt idx="1">
                  <c:v>49</c:v>
                </c:pt>
                <c:pt idx="2">
                  <c:v>163</c:v>
                </c:pt>
                <c:pt idx="3">
                  <c:v>0</c:v>
                </c:pt>
                <c:pt idx="4">
                  <c:v>0</c:v>
                </c:pt>
                <c:pt idx="5">
                  <c:v>189</c:v>
                </c:pt>
                <c:pt idx="6">
                  <c:v>24</c:v>
                </c:pt>
                <c:pt idx="7">
                  <c:v>11</c:v>
                </c:pt>
                <c:pt idx="8">
                  <c:v>1</c:v>
                </c:pt>
                <c:pt idx="9">
                  <c:v>438</c:v>
                </c:pt>
                <c:pt idx="10" formatCode="0.00%">
                  <c:v>1</c:v>
                </c:pt>
              </c:numCache>
            </c:numRef>
          </c:val>
        </c:ser>
        <c:axId val="174337408"/>
        <c:axId val="174347392"/>
      </c:barChart>
      <c:catAx>
        <c:axId val="174337408"/>
        <c:scaling>
          <c:orientation val="minMax"/>
        </c:scaling>
        <c:axPos val="b"/>
        <c:majorTickMark val="none"/>
        <c:tickLblPos val="nextTo"/>
        <c:crossAx val="174347392"/>
        <c:crosses val="autoZero"/>
        <c:auto val="1"/>
        <c:lblAlgn val="ctr"/>
        <c:lblOffset val="100"/>
      </c:catAx>
      <c:valAx>
        <c:axId val="174347392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174337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INGRESOS POR CANAL DE RECEPCIÓN-PQRS</a:t>
            </a:r>
          </a:p>
        </c:rich>
      </c:tx>
    </c:title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'2024-pqrs'!$B$4</c:f>
              <c:strCache>
                <c:ptCount val="1"/>
                <c:pt idx="0">
                  <c:v>Atencion al ciudadano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'2024-pqrs'!$C$4:$M$4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'2024-pqrs'!$B$5</c:f>
              <c:strCache>
                <c:ptCount val="1"/>
                <c:pt idx="0">
                  <c:v>Derechos colectivos y de ambiente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'2024-pqrs'!$C$5:$M$5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2</c:v>
                </c:pt>
                <c:pt idx="7">
                  <c:v>7</c:v>
                </c:pt>
                <c:pt idx="8">
                  <c:v>0</c:v>
                </c:pt>
                <c:pt idx="9">
                  <c:v>69</c:v>
                </c:pt>
                <c:pt idx="10" formatCode="0.00%">
                  <c:v>0.34499999999999997</c:v>
                </c:pt>
              </c:numCache>
            </c:numRef>
          </c:val>
        </c:ser>
        <c:ser>
          <c:idx val="2"/>
          <c:order val="2"/>
          <c:tx>
            <c:strRef>
              <c:f>'2024-pqrs'!$B$6</c:f>
              <c:strCache>
                <c:ptCount val="1"/>
                <c:pt idx="0">
                  <c:v>Derechos humanos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'2024-pqrs'!$C$6:$M$6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15</c:v>
                </c:pt>
                <c:pt idx="10" formatCode="0.00%">
                  <c:v>7.4999999999999997E-2</c:v>
                </c:pt>
              </c:numCache>
            </c:numRef>
          </c:val>
        </c:ser>
        <c:ser>
          <c:idx val="3"/>
          <c:order val="3"/>
          <c:tx>
            <c:strRef>
              <c:f>'2024-pqrs'!$B$7</c:f>
              <c:strCache>
                <c:ptCount val="1"/>
                <c:pt idx="0">
                  <c:v>Despacho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'2024-pqrs'!$C$7:$M$7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 formatCode="0.00%">
                  <c:v>0.08</c:v>
                </c:pt>
              </c:numCache>
            </c:numRef>
          </c:val>
        </c:ser>
        <c:ser>
          <c:idx val="4"/>
          <c:order val="4"/>
          <c:tx>
            <c:strRef>
              <c:f>'2024-pqrs'!$B$8</c:f>
              <c:strCache>
                <c:ptCount val="1"/>
                <c:pt idx="0">
                  <c:v>Oficina Asesora de Comunicaciones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'2024-pqrs'!$C$8:$M$8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'2024-pqrs'!$B$9</c:f>
              <c:strCache>
                <c:ptCount val="1"/>
                <c:pt idx="0">
                  <c:v>Oficina de control interno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'2024-pqrs'!$C$9:$M$9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'2024-pqrs'!$B$10</c:f>
              <c:strCache>
                <c:ptCount val="1"/>
                <c:pt idx="0">
                  <c:v>Penal y de familia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'2024-pqrs'!$C$10:$M$10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 formatCode="0.00%">
                  <c:v>1.4999999999999999E-2</c:v>
                </c:pt>
              </c:numCache>
            </c:numRef>
          </c:val>
        </c:ser>
        <c:ser>
          <c:idx val="7"/>
          <c:order val="7"/>
          <c:tx>
            <c:strRef>
              <c:f>'2024-pqrs'!$B$11</c:f>
              <c:strCache>
                <c:ptCount val="1"/>
                <c:pt idx="0">
                  <c:v>Secretaria general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'2024-pqrs'!$C$11:$M$11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16</c:v>
                </c:pt>
                <c:pt idx="10" formatCode="0.00%">
                  <c:v>0.08</c:v>
                </c:pt>
              </c:numCache>
            </c:numRef>
          </c:val>
        </c:ser>
        <c:ser>
          <c:idx val="8"/>
          <c:order val="8"/>
          <c:tx>
            <c:strRef>
              <c:f>'2024-pqrs'!$B$12</c:f>
              <c:strCache>
                <c:ptCount val="1"/>
                <c:pt idx="0">
                  <c:v>Vigilancia administrativa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'2024-pqrs'!$C$12:$M$12</c:f>
              <c:numCache>
                <c:formatCode>General</c:formatCode>
                <c:ptCount val="11"/>
                <c:pt idx="0">
                  <c:v>1</c:v>
                </c:pt>
                <c:pt idx="1">
                  <c:v>17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43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81</c:v>
                </c:pt>
                <c:pt idx="10" formatCode="0.00%">
                  <c:v>0.40500000000000003</c:v>
                </c:pt>
              </c:numCache>
            </c:numRef>
          </c:val>
        </c:ser>
        <c:ser>
          <c:idx val="9"/>
          <c:order val="9"/>
          <c:tx>
            <c:strRef>
              <c:f>'2024-pqrs'!$B$13</c:f>
              <c:strCache>
                <c:ptCount val="1"/>
                <c:pt idx="0">
                  <c:v>Sin Asignar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'2024-pqrs'!$C$13:$M$13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'2024-pqrs'!$B$14</c:f>
              <c:strCache>
                <c:ptCount val="1"/>
                <c:pt idx="0">
                  <c:v>TOTALES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'2024-pqrs'!$C$14:$M$14</c:f>
              <c:numCache>
                <c:formatCode>General</c:formatCode>
                <c:ptCount val="11"/>
                <c:pt idx="0">
                  <c:v>1</c:v>
                </c:pt>
                <c:pt idx="1">
                  <c:v>20</c:v>
                </c:pt>
                <c:pt idx="2">
                  <c:v>82</c:v>
                </c:pt>
                <c:pt idx="3">
                  <c:v>0</c:v>
                </c:pt>
                <c:pt idx="4">
                  <c:v>0</c:v>
                </c:pt>
                <c:pt idx="5">
                  <c:v>80</c:v>
                </c:pt>
                <c:pt idx="6">
                  <c:v>6</c:v>
                </c:pt>
                <c:pt idx="7">
                  <c:v>11</c:v>
                </c:pt>
                <c:pt idx="8">
                  <c:v>0</c:v>
                </c:pt>
                <c:pt idx="9">
                  <c:v>200</c:v>
                </c:pt>
                <c:pt idx="10" formatCode="0.00%">
                  <c:v>1</c:v>
                </c:pt>
              </c:numCache>
            </c:numRef>
          </c:val>
        </c:ser>
        <c:shape val="box"/>
        <c:axId val="174488576"/>
        <c:axId val="174498560"/>
        <c:axId val="174476800"/>
      </c:bar3DChart>
      <c:catAx>
        <c:axId val="174488576"/>
        <c:scaling>
          <c:orientation val="minMax"/>
        </c:scaling>
        <c:axPos val="b"/>
        <c:majorTickMark val="none"/>
        <c:tickLblPos val="nextTo"/>
        <c:crossAx val="174498560"/>
        <c:crosses val="autoZero"/>
        <c:auto val="1"/>
        <c:lblAlgn val="ctr"/>
        <c:lblOffset val="100"/>
      </c:catAx>
      <c:valAx>
        <c:axId val="174498560"/>
        <c:scaling>
          <c:orientation val="minMax"/>
        </c:scaling>
        <c:delete val="1"/>
        <c:axPos val="l"/>
        <c:majorGridlines/>
        <c:numFmt formatCode="General" sourceLinked="1"/>
        <c:majorTickMark val="none"/>
        <c:tickLblPos val="nextTo"/>
        <c:crossAx val="174488576"/>
        <c:crosses val="autoZero"/>
        <c:crossBetween val="between"/>
      </c:valAx>
      <c:serAx>
        <c:axId val="174476800"/>
        <c:scaling>
          <c:orientation val="minMax"/>
        </c:scaling>
        <c:axPos val="b"/>
        <c:majorTickMark val="none"/>
        <c:tickLblPos val="nextTo"/>
        <c:crossAx val="174498560"/>
        <c:crosses val="autoZero"/>
      </c:ser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TRAMITE DE LAS QUEJAS DISCIPLINARIAS</a:t>
            </a:r>
          </a:p>
        </c:rich>
      </c:tx>
      <c:layout/>
    </c:title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'quejas-2023'!$B$2</c:f>
              <c:strCache>
                <c:ptCount val="1"/>
                <c:pt idx="0">
                  <c:v>Total quejas</c:v>
                </c:pt>
              </c:strCache>
            </c:strRef>
          </c:tx>
          <c:cat>
            <c:strRef>
              <c:f>'quejas-2023'!$C$1:$H$1</c:f>
              <c:strCache>
                <c:ptCount val="6"/>
                <c:pt idx="0">
                  <c:v>Primer trimestre-enero 2 a marzo 30/2023</c:v>
                </c:pt>
                <c:pt idx="1">
                  <c:v>segudo trimestre, abril 1 a junio 30 de 2023</c:v>
                </c:pt>
                <c:pt idx="2">
                  <c:v>tercer trimestre, Julio1 a sept 30 de 2023</c:v>
                </c:pt>
                <c:pt idx="3">
                  <c:v>Cuarto trimestre, octubre 1 a diciembre 30 de 2023</c:v>
                </c:pt>
                <c:pt idx="4">
                  <c:v>Totales</c:v>
                </c:pt>
                <c:pt idx="5">
                  <c:v>% participación</c:v>
                </c:pt>
              </c:strCache>
            </c:strRef>
          </c:cat>
          <c:val>
            <c:numRef>
              <c:f>'quejas-2023'!$C$2:$H$2</c:f>
              <c:numCache>
                <c:formatCode>General</c:formatCode>
                <c:ptCount val="6"/>
                <c:pt idx="0">
                  <c:v>28</c:v>
                </c:pt>
                <c:pt idx="1">
                  <c:v>38</c:v>
                </c:pt>
                <c:pt idx="2">
                  <c:v>37</c:v>
                </c:pt>
                <c:pt idx="3">
                  <c:v>20</c:v>
                </c:pt>
                <c:pt idx="4">
                  <c:v>123</c:v>
                </c:pt>
              </c:numCache>
            </c:numRef>
          </c:val>
        </c:ser>
        <c:ser>
          <c:idx val="1"/>
          <c:order val="1"/>
          <c:tx>
            <c:strRef>
              <c:f>'quejas-2023'!$B$3</c:f>
              <c:strCache>
                <c:ptCount val="1"/>
                <c:pt idx="0">
                  <c:v>% Porcentaje de participación</c:v>
                </c:pt>
              </c:strCache>
            </c:strRef>
          </c:tx>
          <c:cat>
            <c:strRef>
              <c:f>'quejas-2023'!$C$1:$H$1</c:f>
              <c:strCache>
                <c:ptCount val="6"/>
                <c:pt idx="0">
                  <c:v>Primer trimestre-enero 2 a marzo 30/2023</c:v>
                </c:pt>
                <c:pt idx="1">
                  <c:v>segudo trimestre, abril 1 a junio 30 de 2023</c:v>
                </c:pt>
                <c:pt idx="2">
                  <c:v>tercer trimestre, Julio1 a sept 30 de 2023</c:v>
                </c:pt>
                <c:pt idx="3">
                  <c:v>Cuarto trimestre, octubre 1 a diciembre 30 de 2023</c:v>
                </c:pt>
                <c:pt idx="4">
                  <c:v>Totales</c:v>
                </c:pt>
                <c:pt idx="5">
                  <c:v>% participación</c:v>
                </c:pt>
              </c:strCache>
            </c:strRef>
          </c:cat>
          <c:val>
            <c:numRef>
              <c:f>'quejas-2023'!$C$3:$H$3</c:f>
              <c:numCache>
                <c:formatCode>0.00%</c:formatCode>
                <c:ptCount val="6"/>
                <c:pt idx="0">
                  <c:v>0.22764227642276422</c:v>
                </c:pt>
                <c:pt idx="1">
                  <c:v>0.30894308943089432</c:v>
                </c:pt>
                <c:pt idx="2">
                  <c:v>0.30081300813008133</c:v>
                </c:pt>
                <c:pt idx="3">
                  <c:v>0.16260162601626016</c:v>
                </c:pt>
                <c:pt idx="4">
                  <c:v>1</c:v>
                </c:pt>
              </c:numCache>
            </c:numRef>
          </c:val>
        </c:ser>
        <c:dLbls/>
        <c:shape val="box"/>
        <c:axId val="45176320"/>
        <c:axId val="45177856"/>
        <c:axId val="18625408"/>
      </c:bar3DChart>
      <c:catAx>
        <c:axId val="45176320"/>
        <c:scaling>
          <c:orientation val="minMax"/>
        </c:scaling>
        <c:axPos val="b"/>
        <c:majorTickMark val="none"/>
        <c:tickLblPos val="nextTo"/>
        <c:crossAx val="45177856"/>
        <c:crosses val="autoZero"/>
        <c:auto val="1"/>
        <c:lblAlgn val="ctr"/>
        <c:lblOffset val="100"/>
      </c:catAx>
      <c:valAx>
        <c:axId val="45177856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45176320"/>
        <c:crosses val="autoZero"/>
        <c:crossBetween val="between"/>
      </c:valAx>
      <c:serAx>
        <c:axId val="18625408"/>
        <c:scaling>
          <c:orientation val="minMax"/>
        </c:scaling>
        <c:axPos val="b"/>
        <c:majorTickMark val="none"/>
        <c:tickLblPos val="nextTo"/>
        <c:crossAx val="45177856"/>
        <c:crosses val="autoZero"/>
      </c:ser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3946072</xdr:colOff>
      <xdr:row>10</xdr:row>
      <xdr:rowOff>0</xdr:rowOff>
    </xdr:from>
    <xdr:to>
      <xdr:col>4</xdr:col>
      <xdr:colOff>1115786</xdr:colOff>
      <xdr:row>29</xdr:row>
      <xdr:rowOff>136070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</xdr:row>
      <xdr:rowOff>38098</xdr:rowOff>
    </xdr:from>
    <xdr:to>
      <xdr:col>12</xdr:col>
      <xdr:colOff>752475</xdr:colOff>
      <xdr:row>46</xdr:row>
      <xdr:rowOff>76199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723901</xdr:colOff>
      <xdr:row>15</xdr:row>
      <xdr:rowOff>47624</xdr:rowOff>
    </xdr:from>
    <xdr:to>
      <xdr:col>12</xdr:col>
      <xdr:colOff>733425</xdr:colOff>
      <xdr:row>44</xdr:row>
      <xdr:rowOff>85725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476251</xdr:colOff>
      <xdr:row>0</xdr:row>
      <xdr:rowOff>476249</xdr:rowOff>
    </xdr:from>
    <xdr:to>
      <xdr:col>19</xdr:col>
      <xdr:colOff>685800</xdr:colOff>
      <xdr:row>24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20" sqref="E20"/>
    </sheetView>
  </sheetViews>
  <sheetFormatPr baseColWidth="10" defaultRowHeight="15"/>
  <cols>
    <col min="1" max="1" width="25.7109375" customWidth="1"/>
    <col min="2" max="2" width="20.140625" customWidth="1"/>
    <col min="3" max="4" width="21.28515625" customWidth="1"/>
    <col min="5" max="5" width="21.42578125" customWidth="1"/>
  </cols>
  <sheetData>
    <row r="1" spans="1:5">
      <c r="A1" s="3" t="s">
        <v>9</v>
      </c>
      <c r="B1" s="3" t="s">
        <v>4</v>
      </c>
      <c r="C1" s="3" t="s">
        <v>5</v>
      </c>
      <c r="D1" s="3" t="s">
        <v>6</v>
      </c>
      <c r="E1" s="3" t="s">
        <v>7</v>
      </c>
    </row>
    <row r="2" spans="1:5">
      <c r="A2" s="3"/>
      <c r="B2" s="3"/>
      <c r="C2" s="3"/>
      <c r="D2" s="3"/>
      <c r="E2" s="3"/>
    </row>
    <row r="3" spans="1:5">
      <c r="A3" s="3"/>
      <c r="B3" s="3"/>
      <c r="C3" s="3"/>
      <c r="D3" s="3"/>
      <c r="E3" s="3"/>
    </row>
    <row r="4" spans="1:5">
      <c r="A4" s="3"/>
      <c r="B4" s="3"/>
      <c r="C4" s="3"/>
      <c r="D4" s="3"/>
      <c r="E4" s="3"/>
    </row>
    <row r="5" spans="1:5">
      <c r="A5" s="3"/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/>
      <c r="B8" s="3"/>
      <c r="C8" s="3"/>
      <c r="D8" s="3"/>
      <c r="E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F22"/>
  <sheetViews>
    <sheetView workbookViewId="0">
      <selection activeCell="C1" sqref="C1:C1048576"/>
    </sheetView>
  </sheetViews>
  <sheetFormatPr baseColWidth="10" defaultRowHeight="15"/>
  <cols>
    <col min="2" max="2" width="32.5703125" customWidth="1"/>
    <col min="6" max="6" width="25.5703125" customWidth="1"/>
  </cols>
  <sheetData>
    <row r="1" spans="2:6">
      <c r="B1" s="6"/>
      <c r="C1" s="6"/>
      <c r="D1" s="6"/>
      <c r="E1" s="6"/>
      <c r="F1" s="1"/>
    </row>
    <row r="2" spans="2:6" ht="45">
      <c r="B2" s="18" t="s">
        <v>0</v>
      </c>
      <c r="C2" s="5" t="s">
        <v>23</v>
      </c>
      <c r="D2" s="5" t="s">
        <v>21</v>
      </c>
      <c r="E2" s="5"/>
      <c r="F2" s="2" t="s">
        <v>1</v>
      </c>
    </row>
    <row r="3" spans="2:6">
      <c r="B3" s="7" t="s">
        <v>22</v>
      </c>
      <c r="C3" s="7">
        <v>4</v>
      </c>
      <c r="D3" s="7">
        <v>3</v>
      </c>
      <c r="E3" s="7"/>
      <c r="F3" s="7"/>
    </row>
    <row r="4" spans="2:6">
      <c r="B4" s="7" t="s">
        <v>14</v>
      </c>
      <c r="C4" s="7">
        <v>6</v>
      </c>
      <c r="D4" s="7"/>
      <c r="E4" s="7"/>
      <c r="F4" s="7"/>
    </row>
    <row r="5" spans="2:6">
      <c r="B5" s="7" t="s">
        <v>15</v>
      </c>
      <c r="C5" s="7">
        <v>4</v>
      </c>
      <c r="D5" s="7">
        <v>10</v>
      </c>
      <c r="E5" s="7"/>
      <c r="F5" s="7"/>
    </row>
    <row r="6" spans="2:6">
      <c r="B6" s="4" t="s">
        <v>3</v>
      </c>
      <c r="C6" s="4">
        <v>1</v>
      </c>
      <c r="D6" s="4">
        <v>4</v>
      </c>
      <c r="E6" s="4"/>
      <c r="F6" s="3"/>
    </row>
    <row r="7" spans="2:6">
      <c r="B7" s="4" t="s">
        <v>41</v>
      </c>
      <c r="C7" s="4">
        <v>10</v>
      </c>
      <c r="D7" s="4">
        <v>10</v>
      </c>
      <c r="E7" s="4"/>
      <c r="F7" s="3"/>
    </row>
    <row r="8" spans="2:6" ht="30">
      <c r="B8" s="4" t="s">
        <v>46</v>
      </c>
      <c r="C8" s="4"/>
      <c r="D8" s="4"/>
      <c r="E8" s="4"/>
      <c r="F8" s="3"/>
    </row>
    <row r="9" spans="2:6">
      <c r="B9" s="4" t="s">
        <v>24</v>
      </c>
      <c r="C9" s="4">
        <v>7</v>
      </c>
      <c r="D9" s="4">
        <v>4</v>
      </c>
      <c r="E9" s="4"/>
      <c r="F9" s="3"/>
    </row>
    <row r="10" spans="2:6">
      <c r="B10" s="4" t="s">
        <v>26</v>
      </c>
      <c r="C10" s="4">
        <v>2</v>
      </c>
      <c r="D10" s="4">
        <v>1</v>
      </c>
      <c r="E10" s="4"/>
      <c r="F10" s="3"/>
    </row>
    <row r="11" spans="2:6">
      <c r="B11" s="4" t="s">
        <v>27</v>
      </c>
      <c r="C11" s="4"/>
      <c r="D11" s="4">
        <v>7</v>
      </c>
      <c r="E11" s="4"/>
      <c r="F11" s="3"/>
    </row>
    <row r="12" spans="2:6" ht="30">
      <c r="B12" s="4" t="s">
        <v>28</v>
      </c>
      <c r="C12" s="4"/>
      <c r="D12" s="4">
        <v>2</v>
      </c>
      <c r="E12" s="4"/>
      <c r="F12" s="3"/>
    </row>
    <row r="13" spans="2:6">
      <c r="B13" s="4" t="s">
        <v>17</v>
      </c>
      <c r="C13" s="4">
        <v>11</v>
      </c>
      <c r="D13" s="4">
        <v>7</v>
      </c>
      <c r="E13" s="4"/>
      <c r="F13" s="3"/>
    </row>
    <row r="14" spans="2:6">
      <c r="B14" s="4" t="s">
        <v>18</v>
      </c>
      <c r="C14" s="4">
        <v>3</v>
      </c>
      <c r="D14" s="4">
        <v>2</v>
      </c>
      <c r="E14" s="4"/>
      <c r="F14" s="3"/>
    </row>
    <row r="15" spans="2:6">
      <c r="B15" s="4" t="s">
        <v>19</v>
      </c>
      <c r="C15" s="4">
        <v>12</v>
      </c>
      <c r="D15" s="4">
        <v>15</v>
      </c>
      <c r="E15" s="4"/>
      <c r="F15" s="3"/>
    </row>
    <row r="16" spans="2:6">
      <c r="B16" s="4" t="s">
        <v>29</v>
      </c>
      <c r="C16" s="4"/>
      <c r="D16" s="4">
        <v>1</v>
      </c>
      <c r="E16" s="4"/>
      <c r="F16" s="3"/>
    </row>
    <row r="17" spans="2:6" ht="18.75" customHeight="1">
      <c r="B17" s="4" t="s">
        <v>25</v>
      </c>
      <c r="C17" s="4"/>
      <c r="D17" s="4">
        <v>3</v>
      </c>
      <c r="E17" s="4"/>
      <c r="F17" s="3"/>
    </row>
    <row r="18" spans="2:6" ht="18.75" customHeight="1">
      <c r="B18" s="4" t="s">
        <v>39</v>
      </c>
      <c r="C18" s="4">
        <v>7</v>
      </c>
      <c r="D18" s="4"/>
      <c r="E18" s="4"/>
      <c r="F18" s="3"/>
    </row>
    <row r="19" spans="2:6">
      <c r="B19" s="4" t="s">
        <v>16</v>
      </c>
      <c r="C19" s="4">
        <v>40</v>
      </c>
      <c r="D19" s="4">
        <v>36</v>
      </c>
      <c r="E19" s="4"/>
      <c r="F19" s="3"/>
    </row>
    <row r="20" spans="2:6" ht="30">
      <c r="B20" s="4" t="s">
        <v>20</v>
      </c>
      <c r="C20" s="4">
        <v>1</v>
      </c>
      <c r="D20" s="4"/>
      <c r="E20" s="4"/>
      <c r="F20" s="3"/>
    </row>
    <row r="21" spans="2:6">
      <c r="B21" s="4" t="s">
        <v>2</v>
      </c>
      <c r="C21" s="4"/>
      <c r="D21" s="4"/>
      <c r="E21" s="4"/>
      <c r="F21" s="3"/>
    </row>
    <row r="22" spans="2:6">
      <c r="B22" s="4" t="s">
        <v>8</v>
      </c>
      <c r="C22" s="4"/>
      <c r="D22" s="4"/>
      <c r="E22" s="4"/>
      <c r="F2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zoomScale="70" zoomScaleNormal="70" workbookViewId="0">
      <selection activeCell="A11" sqref="A11"/>
    </sheetView>
  </sheetViews>
  <sheetFormatPr baseColWidth="10" defaultRowHeight="15"/>
  <cols>
    <col min="1" max="2" width="28.5703125" customWidth="1"/>
    <col min="6" max="7" width="16.85546875" customWidth="1"/>
    <col min="8" max="9" width="23.85546875" customWidth="1"/>
    <col min="10" max="10" width="14.7109375" customWidth="1"/>
    <col min="12" max="12" width="40" customWidth="1"/>
    <col min="13" max="13" width="25.85546875" customWidth="1"/>
    <col min="14" max="14" width="18.140625" customWidth="1"/>
  </cols>
  <sheetData>
    <row r="1" spans="1:14">
      <c r="A1" s="3"/>
      <c r="B1" s="3"/>
      <c r="C1" s="68" t="s">
        <v>23</v>
      </c>
      <c r="D1" s="68"/>
      <c r="E1" s="68"/>
      <c r="F1" s="54"/>
      <c r="G1" s="48"/>
      <c r="H1" s="54" t="s">
        <v>38</v>
      </c>
      <c r="I1" s="48"/>
      <c r="J1" s="48"/>
      <c r="K1" s="3"/>
      <c r="L1" s="54" t="s">
        <v>101</v>
      </c>
      <c r="M1" s="54"/>
      <c r="N1" s="54"/>
    </row>
    <row r="2" spans="1:14" ht="60">
      <c r="A2" s="53" t="s">
        <v>34</v>
      </c>
      <c r="B2" s="49" t="s">
        <v>4</v>
      </c>
      <c r="C2" s="55" t="s">
        <v>10</v>
      </c>
      <c r="D2" s="57" t="s">
        <v>12</v>
      </c>
      <c r="E2" s="57" t="s">
        <v>13</v>
      </c>
      <c r="F2" s="55" t="s">
        <v>10</v>
      </c>
      <c r="G2" s="49"/>
      <c r="H2" s="55" t="s">
        <v>4</v>
      </c>
      <c r="I2" s="55" t="s">
        <v>10</v>
      </c>
      <c r="J2" s="56" t="s">
        <v>43</v>
      </c>
      <c r="K2" s="3"/>
      <c r="L2" s="55" t="s">
        <v>4</v>
      </c>
      <c r="M2" s="55" t="s">
        <v>10</v>
      </c>
      <c r="N2" s="56" t="s">
        <v>43</v>
      </c>
    </row>
    <row r="3" spans="1:14" ht="90">
      <c r="A3" s="61" t="s">
        <v>31</v>
      </c>
      <c r="B3" s="4" t="s">
        <v>11</v>
      </c>
      <c r="C3" s="60" t="s">
        <v>37</v>
      </c>
      <c r="D3" s="51">
        <v>50</v>
      </c>
      <c r="E3" s="52">
        <v>0.96</v>
      </c>
      <c r="F3" s="51"/>
      <c r="G3" s="3"/>
      <c r="H3" s="58" t="s">
        <v>97</v>
      </c>
      <c r="I3" s="3"/>
      <c r="J3" s="51"/>
      <c r="K3" s="3"/>
      <c r="L3" s="50" t="s">
        <v>98</v>
      </c>
      <c r="M3" s="53" t="s">
        <v>99</v>
      </c>
      <c r="N3" s="53">
        <v>1</v>
      </c>
    </row>
    <row r="4" spans="1:14">
      <c r="A4" s="61"/>
      <c r="B4" s="3"/>
      <c r="C4" s="51"/>
      <c r="D4" s="51"/>
      <c r="E4" s="51"/>
      <c r="F4" s="51"/>
      <c r="G4" s="3"/>
      <c r="H4" s="58"/>
      <c r="I4" s="3"/>
      <c r="J4" s="51"/>
      <c r="K4" s="3"/>
      <c r="L4" s="58"/>
      <c r="M4" s="3"/>
      <c r="N4" s="3"/>
    </row>
    <row r="5" spans="1:14" ht="60">
      <c r="A5" s="61" t="s">
        <v>30</v>
      </c>
      <c r="B5" s="4"/>
      <c r="C5" s="53" t="s">
        <v>35</v>
      </c>
      <c r="D5" s="51" t="s">
        <v>36</v>
      </c>
      <c r="E5" s="51" t="s">
        <v>36</v>
      </c>
      <c r="F5" s="51"/>
      <c r="G5" s="3"/>
      <c r="H5" s="58"/>
      <c r="I5" s="3"/>
      <c r="J5" s="51"/>
      <c r="K5" s="3"/>
      <c r="L5" s="58"/>
      <c r="M5" s="3"/>
      <c r="N5" s="3"/>
    </row>
    <row r="6" spans="1:14">
      <c r="A6" s="48"/>
      <c r="B6" s="3"/>
      <c r="C6" s="51"/>
      <c r="D6" s="51"/>
      <c r="E6" s="51"/>
      <c r="F6" s="51"/>
      <c r="G6" s="3"/>
      <c r="H6" s="58"/>
      <c r="I6" s="3"/>
      <c r="J6" s="51"/>
      <c r="K6" s="3"/>
      <c r="L6" s="58"/>
      <c r="M6" s="3"/>
      <c r="N6" s="3"/>
    </row>
    <row r="7" spans="1:14" ht="53.25" customHeight="1">
      <c r="A7" s="71" t="s">
        <v>32</v>
      </c>
      <c r="B7" s="73" t="s">
        <v>58</v>
      </c>
      <c r="C7" s="73" t="s">
        <v>56</v>
      </c>
      <c r="D7" s="73"/>
      <c r="E7" s="73"/>
      <c r="F7" s="73" t="s">
        <v>42</v>
      </c>
      <c r="G7" s="73"/>
      <c r="H7" s="69" t="s">
        <v>93</v>
      </c>
      <c r="I7" s="73"/>
      <c r="J7" s="73">
        <v>1</v>
      </c>
      <c r="K7" s="73"/>
      <c r="L7" s="69" t="s">
        <v>95</v>
      </c>
      <c r="M7" s="53" t="s">
        <v>100</v>
      </c>
      <c r="N7" s="53">
        <v>2</v>
      </c>
    </row>
    <row r="8" spans="1:14" ht="26.25" customHeight="1">
      <c r="A8" s="72"/>
      <c r="B8" s="74"/>
      <c r="C8" s="74"/>
      <c r="D8" s="74"/>
      <c r="E8" s="74"/>
      <c r="F8" s="74"/>
      <c r="G8" s="74"/>
      <c r="H8" s="70"/>
      <c r="I8" s="74"/>
      <c r="J8" s="74"/>
      <c r="K8" s="74"/>
      <c r="L8" s="70"/>
      <c r="M8" s="53" t="s">
        <v>96</v>
      </c>
      <c r="N8" s="3"/>
    </row>
    <row r="9" spans="1:14" ht="24" customHeight="1">
      <c r="A9" s="4"/>
      <c r="B9" s="4"/>
      <c r="C9" s="53"/>
      <c r="D9" s="51"/>
      <c r="E9" s="51"/>
      <c r="F9" s="53"/>
      <c r="G9" s="4"/>
      <c r="H9" s="59"/>
      <c r="I9" s="4"/>
      <c r="J9" s="51"/>
      <c r="K9" s="3"/>
      <c r="L9" s="58"/>
      <c r="M9" s="3"/>
      <c r="N9" s="3"/>
    </row>
    <row r="10" spans="1:14">
      <c r="A10" s="48"/>
      <c r="B10" s="3"/>
      <c r="C10" s="51"/>
      <c r="D10" s="51"/>
      <c r="E10" s="51"/>
      <c r="F10" s="51"/>
      <c r="G10" s="3"/>
      <c r="H10" s="58"/>
      <c r="I10" s="3"/>
      <c r="J10" s="3"/>
      <c r="K10" s="3"/>
      <c r="L10" s="58"/>
      <c r="M10" s="3"/>
      <c r="N10" s="3"/>
    </row>
    <row r="11" spans="1:14" ht="234.75" customHeight="1">
      <c r="A11" s="61" t="s">
        <v>33</v>
      </c>
      <c r="B11" s="4" t="s">
        <v>57</v>
      </c>
      <c r="C11" s="53" t="s">
        <v>40</v>
      </c>
      <c r="D11" s="53">
        <v>13</v>
      </c>
      <c r="E11" s="53">
        <v>1</v>
      </c>
      <c r="F11" s="53" t="s">
        <v>44</v>
      </c>
      <c r="G11" s="53"/>
      <c r="H11" s="50" t="s">
        <v>45</v>
      </c>
      <c r="I11" s="4"/>
      <c r="J11" s="51">
        <v>2</v>
      </c>
      <c r="K11" s="3"/>
      <c r="L11" s="50" t="s">
        <v>94</v>
      </c>
      <c r="M11" s="53" t="s">
        <v>96</v>
      </c>
      <c r="N11" s="53">
        <v>4</v>
      </c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51"/>
      <c r="K12" s="3"/>
      <c r="L12" s="3"/>
      <c r="M12" s="3"/>
      <c r="N12" s="3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</sheetData>
  <mergeCells count="13">
    <mergeCell ref="C1:E1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E7"/>
  <sheetViews>
    <sheetView zoomScale="70" zoomScaleNormal="70" workbookViewId="0">
      <selection activeCell="G29" sqref="G29"/>
    </sheetView>
  </sheetViews>
  <sheetFormatPr baseColWidth="10" defaultColWidth="59.85546875" defaultRowHeight="15"/>
  <cols>
    <col min="2" max="2" width="20.140625" customWidth="1"/>
    <col min="3" max="3" width="17.5703125" customWidth="1"/>
    <col min="4" max="4" width="18" customWidth="1"/>
    <col min="5" max="5" width="18.85546875" style="15" customWidth="1"/>
  </cols>
  <sheetData>
    <row r="2" spans="2:5" ht="18" customHeight="1">
      <c r="B2" s="75" t="s">
        <v>47</v>
      </c>
      <c r="C2" s="76"/>
      <c r="D2" s="76"/>
      <c r="E2" s="77"/>
    </row>
    <row r="3" spans="2:5" ht="36">
      <c r="B3" s="8" t="s">
        <v>50</v>
      </c>
      <c r="C3" s="8" t="s">
        <v>48</v>
      </c>
      <c r="D3" s="9" t="s">
        <v>49</v>
      </c>
      <c r="E3" s="17" t="s">
        <v>54</v>
      </c>
    </row>
    <row r="4" spans="2:5">
      <c r="B4" s="10" t="s">
        <v>51</v>
      </c>
      <c r="C4" s="13">
        <v>14</v>
      </c>
      <c r="D4" s="11">
        <v>2022</v>
      </c>
      <c r="E4" s="16">
        <f>C4/$C$7</f>
        <v>0.42424242424242425</v>
      </c>
    </row>
    <row r="5" spans="2:5" ht="29.25">
      <c r="B5" s="10" t="s">
        <v>52</v>
      </c>
      <c r="C5" s="13">
        <v>13</v>
      </c>
      <c r="D5" s="11">
        <v>2023</v>
      </c>
      <c r="E5" s="16">
        <f t="shared" ref="E5:E7" si="0">C5/$C$7</f>
        <v>0.39393939393939392</v>
      </c>
    </row>
    <row r="6" spans="2:5" ht="29.25">
      <c r="B6" s="10" t="s">
        <v>53</v>
      </c>
      <c r="C6" s="13">
        <v>6</v>
      </c>
      <c r="D6" s="11">
        <v>2024</v>
      </c>
      <c r="E6" s="16">
        <f t="shared" si="0"/>
        <v>0.18181818181818182</v>
      </c>
    </row>
    <row r="7" spans="2:5" ht="18">
      <c r="B7" s="8" t="s">
        <v>55</v>
      </c>
      <c r="C7" s="14">
        <f>SUM(C4:C6)</f>
        <v>33</v>
      </c>
      <c r="D7" s="12"/>
      <c r="E7" s="16">
        <f t="shared" si="0"/>
        <v>1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M15"/>
  <sheetViews>
    <sheetView workbookViewId="0">
      <selection activeCell="L4" sqref="L4"/>
    </sheetView>
  </sheetViews>
  <sheetFormatPr baseColWidth="10" defaultRowHeight="12.75"/>
  <cols>
    <col min="1" max="1" width="11.42578125" style="20"/>
    <col min="2" max="2" width="22" style="20" bestFit="1" customWidth="1"/>
    <col min="3" max="3" width="11.42578125" style="20"/>
    <col min="4" max="4" width="11.140625" style="20" customWidth="1"/>
    <col min="5" max="12" width="11.42578125" style="20"/>
    <col min="13" max="13" width="11.42578125" style="27"/>
    <col min="14" max="16384" width="11.42578125" style="20"/>
  </cols>
  <sheetData>
    <row r="2" spans="2:13" ht="12.75" customHeight="1">
      <c r="B2" s="78" t="s">
        <v>79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38.25">
      <c r="B3" s="21"/>
      <c r="C3" s="21" t="s">
        <v>59</v>
      </c>
      <c r="D3" s="21" t="s">
        <v>60</v>
      </c>
      <c r="E3" s="21" t="s">
        <v>61</v>
      </c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21" t="s">
        <v>8</v>
      </c>
      <c r="M3" s="28" t="s">
        <v>80</v>
      </c>
    </row>
    <row r="4" spans="2:13">
      <c r="B4" s="22" t="s">
        <v>68</v>
      </c>
      <c r="C4" s="23">
        <v>0</v>
      </c>
      <c r="D4" s="23">
        <v>0</v>
      </c>
      <c r="E4" s="23">
        <v>6</v>
      </c>
      <c r="F4" s="23">
        <v>0</v>
      </c>
      <c r="G4" s="23">
        <v>0</v>
      </c>
      <c r="H4" s="23">
        <v>13</v>
      </c>
      <c r="I4" s="23">
        <v>2</v>
      </c>
      <c r="J4" s="23">
        <v>0</v>
      </c>
      <c r="K4" s="23">
        <v>0</v>
      </c>
      <c r="L4" s="23">
        <v>21</v>
      </c>
      <c r="M4" s="29">
        <f>L4/$L$14</f>
        <v>4.7945205479452052E-2</v>
      </c>
    </row>
    <row r="5" spans="2:13" ht="25.5">
      <c r="B5" s="24" t="s">
        <v>69</v>
      </c>
      <c r="C5" s="25">
        <v>0</v>
      </c>
      <c r="D5" s="25">
        <v>4</v>
      </c>
      <c r="E5" s="25">
        <v>45</v>
      </c>
      <c r="F5" s="25">
        <v>0</v>
      </c>
      <c r="G5" s="25">
        <v>0</v>
      </c>
      <c r="H5" s="25">
        <v>44</v>
      </c>
      <c r="I5" s="25">
        <v>10</v>
      </c>
      <c r="J5" s="25">
        <v>7</v>
      </c>
      <c r="K5" s="25">
        <v>0</v>
      </c>
      <c r="L5" s="25">
        <v>110</v>
      </c>
      <c r="M5" s="29">
        <f t="shared" ref="M5:M14" si="0">L5/$L$14</f>
        <v>0.25114155251141551</v>
      </c>
    </row>
    <row r="6" spans="2:13">
      <c r="B6" s="22" t="s">
        <v>70</v>
      </c>
      <c r="C6" s="23">
        <v>0</v>
      </c>
      <c r="D6" s="23">
        <v>2</v>
      </c>
      <c r="E6" s="23">
        <v>18</v>
      </c>
      <c r="F6" s="23">
        <v>0</v>
      </c>
      <c r="G6" s="23">
        <v>0</v>
      </c>
      <c r="H6" s="23">
        <v>7</v>
      </c>
      <c r="I6" s="23">
        <v>0</v>
      </c>
      <c r="J6" s="23">
        <v>2</v>
      </c>
      <c r="K6" s="23">
        <v>0</v>
      </c>
      <c r="L6" s="23">
        <v>29</v>
      </c>
      <c r="M6" s="29">
        <f t="shared" si="0"/>
        <v>6.6210045662100453E-2</v>
      </c>
    </row>
    <row r="7" spans="2:13">
      <c r="B7" s="24" t="s">
        <v>71</v>
      </c>
      <c r="C7" s="25">
        <v>0</v>
      </c>
      <c r="D7" s="25">
        <v>0</v>
      </c>
      <c r="E7" s="25">
        <v>23</v>
      </c>
      <c r="F7" s="25">
        <v>0</v>
      </c>
      <c r="G7" s="25">
        <v>0</v>
      </c>
      <c r="H7" s="25">
        <v>7</v>
      </c>
      <c r="I7" s="25">
        <v>1</v>
      </c>
      <c r="J7" s="25">
        <v>0</v>
      </c>
      <c r="K7" s="25">
        <v>0</v>
      </c>
      <c r="L7" s="25">
        <v>31</v>
      </c>
      <c r="M7" s="29">
        <f t="shared" si="0"/>
        <v>7.0776255707762553E-2</v>
      </c>
    </row>
    <row r="8" spans="2:13" ht="25.5">
      <c r="B8" s="22" t="s">
        <v>72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9">
        <f t="shared" si="0"/>
        <v>0</v>
      </c>
    </row>
    <row r="9" spans="2:13">
      <c r="B9" s="24" t="s">
        <v>73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9">
        <f t="shared" si="0"/>
        <v>0</v>
      </c>
    </row>
    <row r="10" spans="2:13">
      <c r="B10" s="22" t="s">
        <v>74</v>
      </c>
      <c r="C10" s="23">
        <v>0</v>
      </c>
      <c r="D10" s="23">
        <v>0</v>
      </c>
      <c r="E10" s="23">
        <v>6</v>
      </c>
      <c r="F10" s="23">
        <v>0</v>
      </c>
      <c r="G10" s="23">
        <v>0</v>
      </c>
      <c r="H10" s="23">
        <v>6</v>
      </c>
      <c r="I10" s="23">
        <v>0</v>
      </c>
      <c r="J10" s="23">
        <v>0</v>
      </c>
      <c r="K10" s="23">
        <v>0</v>
      </c>
      <c r="L10" s="23">
        <v>12</v>
      </c>
      <c r="M10" s="29">
        <f t="shared" si="0"/>
        <v>2.7397260273972601E-2</v>
      </c>
    </row>
    <row r="11" spans="2:13">
      <c r="B11" s="24" t="s">
        <v>75</v>
      </c>
      <c r="C11" s="25">
        <v>0</v>
      </c>
      <c r="D11" s="25">
        <v>2</v>
      </c>
      <c r="E11" s="25">
        <v>8</v>
      </c>
      <c r="F11" s="25">
        <v>0</v>
      </c>
      <c r="G11" s="25">
        <v>0</v>
      </c>
      <c r="H11" s="25">
        <v>10</v>
      </c>
      <c r="I11" s="25">
        <v>1</v>
      </c>
      <c r="J11" s="25">
        <v>1</v>
      </c>
      <c r="K11" s="25">
        <v>0</v>
      </c>
      <c r="L11" s="25">
        <v>22</v>
      </c>
      <c r="M11" s="29">
        <f t="shared" si="0"/>
        <v>5.0228310502283102E-2</v>
      </c>
    </row>
    <row r="12" spans="2:13" ht="25.5">
      <c r="B12" s="40" t="s">
        <v>76</v>
      </c>
      <c r="C12" s="26">
        <v>1</v>
      </c>
      <c r="D12" s="26">
        <v>41</v>
      </c>
      <c r="E12" s="26">
        <v>57</v>
      </c>
      <c r="F12" s="26">
        <v>0</v>
      </c>
      <c r="G12" s="26">
        <v>0</v>
      </c>
      <c r="H12" s="26">
        <v>102</v>
      </c>
      <c r="I12" s="26">
        <v>10</v>
      </c>
      <c r="J12" s="26">
        <v>1</v>
      </c>
      <c r="K12" s="26">
        <v>1</v>
      </c>
      <c r="L12" s="26">
        <v>213</v>
      </c>
      <c r="M12" s="41">
        <f t="shared" si="0"/>
        <v>0.4863013698630137</v>
      </c>
    </row>
    <row r="13" spans="2:13">
      <c r="B13" s="24" t="s">
        <v>77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9">
        <f t="shared" si="0"/>
        <v>0</v>
      </c>
    </row>
    <row r="14" spans="2:13">
      <c r="B14" s="26" t="s">
        <v>78</v>
      </c>
      <c r="C14" s="26">
        <v>1</v>
      </c>
      <c r="D14" s="26">
        <v>49</v>
      </c>
      <c r="E14" s="26">
        <v>163</v>
      </c>
      <c r="F14" s="26">
        <v>0</v>
      </c>
      <c r="G14" s="26">
        <v>0</v>
      </c>
      <c r="H14" s="26">
        <v>189</v>
      </c>
      <c r="I14" s="26">
        <v>24</v>
      </c>
      <c r="J14" s="26">
        <v>11</v>
      </c>
      <c r="K14" s="26">
        <v>1</v>
      </c>
      <c r="L14" s="26">
        <v>438</v>
      </c>
      <c r="M14" s="29">
        <f t="shared" si="0"/>
        <v>1</v>
      </c>
    </row>
    <row r="15" spans="2:13" s="27" customFormat="1">
      <c r="B15" s="29"/>
      <c r="C15" s="29">
        <f>C14/$L$14</f>
        <v>2.2831050228310501E-3</v>
      </c>
      <c r="D15" s="29">
        <f t="shared" ref="D15:L15" si="1">D14/$L$14</f>
        <v>0.11187214611872145</v>
      </c>
      <c r="E15" s="29">
        <f t="shared" si="1"/>
        <v>0.37214611872146119</v>
      </c>
      <c r="F15" s="29">
        <f t="shared" si="1"/>
        <v>0</v>
      </c>
      <c r="G15" s="29">
        <f t="shared" si="1"/>
        <v>0</v>
      </c>
      <c r="H15" s="29">
        <f t="shared" si="1"/>
        <v>0.4315068493150685</v>
      </c>
      <c r="I15" s="29">
        <f t="shared" si="1"/>
        <v>5.4794520547945202E-2</v>
      </c>
      <c r="J15" s="29">
        <f t="shared" si="1"/>
        <v>2.5114155251141551E-2</v>
      </c>
      <c r="K15" s="29">
        <f t="shared" si="1"/>
        <v>2.2831050228310501E-3</v>
      </c>
      <c r="L15" s="29">
        <f t="shared" si="1"/>
        <v>1</v>
      </c>
    </row>
  </sheetData>
  <mergeCells count="1">
    <mergeCell ref="B2:M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M15"/>
  <sheetViews>
    <sheetView topLeftCell="A7" workbookViewId="0">
      <selection activeCell="C26" sqref="C26"/>
    </sheetView>
  </sheetViews>
  <sheetFormatPr baseColWidth="10" defaultRowHeight="15"/>
  <cols>
    <col min="2" max="2" width="34.5703125" customWidth="1"/>
    <col min="4" max="4" width="10.28515625" customWidth="1"/>
    <col min="5" max="5" width="12.5703125" customWidth="1"/>
    <col min="7" max="7" width="17.28515625" customWidth="1"/>
    <col min="8" max="8" width="12.5703125" customWidth="1"/>
    <col min="12" max="12" width="8.28515625" customWidth="1"/>
    <col min="13" max="13" width="11.42578125" style="15"/>
  </cols>
  <sheetData>
    <row r="2" spans="2:13" ht="15.75">
      <c r="B2" s="79" t="s">
        <v>81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16"/>
    </row>
    <row r="3" spans="2:13" ht="45">
      <c r="B3" s="30"/>
      <c r="C3" s="30" t="s">
        <v>82</v>
      </c>
      <c r="D3" s="30" t="s">
        <v>83</v>
      </c>
      <c r="E3" s="30" t="s">
        <v>84</v>
      </c>
      <c r="F3" s="30" t="s">
        <v>85</v>
      </c>
      <c r="G3" s="30" t="s">
        <v>86</v>
      </c>
      <c r="H3" s="30" t="s">
        <v>87</v>
      </c>
      <c r="I3" s="30" t="s">
        <v>88</v>
      </c>
      <c r="J3" s="30" t="s">
        <v>89</v>
      </c>
      <c r="K3" s="30" t="s">
        <v>90</v>
      </c>
      <c r="L3" s="30" t="s">
        <v>8</v>
      </c>
      <c r="M3" s="38" t="s">
        <v>91</v>
      </c>
    </row>
    <row r="4" spans="2:13">
      <c r="B4" s="31" t="s">
        <v>68</v>
      </c>
      <c r="C4" s="32">
        <v>0</v>
      </c>
      <c r="D4" s="32">
        <v>1</v>
      </c>
      <c r="E4" s="32">
        <v>8</v>
      </c>
      <c r="F4" s="32">
        <v>0</v>
      </c>
      <c r="G4" s="32">
        <v>0</v>
      </c>
      <c r="H4" s="32">
        <v>7</v>
      </c>
      <c r="I4" s="32">
        <v>4</v>
      </c>
      <c r="J4" s="32">
        <v>0</v>
      </c>
      <c r="K4" s="32">
        <v>1</v>
      </c>
      <c r="L4" s="32">
        <v>21</v>
      </c>
      <c r="M4" s="39">
        <f>L4/$L$14</f>
        <v>4.7945205479452052E-2</v>
      </c>
    </row>
    <row r="5" spans="2:13">
      <c r="B5" s="33" t="s">
        <v>69</v>
      </c>
      <c r="C5" s="34">
        <v>0</v>
      </c>
      <c r="D5" s="34">
        <v>6</v>
      </c>
      <c r="E5" s="34">
        <v>0</v>
      </c>
      <c r="F5" s="34">
        <v>16</v>
      </c>
      <c r="G5" s="34">
        <v>8</v>
      </c>
      <c r="H5" s="34">
        <v>66</v>
      </c>
      <c r="I5" s="34">
        <v>12</v>
      </c>
      <c r="J5" s="34">
        <v>1</v>
      </c>
      <c r="K5" s="34">
        <v>1</v>
      </c>
      <c r="L5" s="34">
        <v>110</v>
      </c>
      <c r="M5" s="39">
        <f t="shared" ref="M5:M14" si="0">L5/$L$14</f>
        <v>0.25114155251141551</v>
      </c>
    </row>
    <row r="6" spans="2:13">
      <c r="B6" s="31" t="s">
        <v>70</v>
      </c>
      <c r="C6" s="32">
        <v>0</v>
      </c>
      <c r="D6" s="32">
        <v>1</v>
      </c>
      <c r="E6" s="32">
        <v>0</v>
      </c>
      <c r="F6" s="32">
        <v>1</v>
      </c>
      <c r="G6" s="32">
        <v>5</v>
      </c>
      <c r="H6" s="32">
        <v>22</v>
      </c>
      <c r="I6" s="32">
        <v>0</v>
      </c>
      <c r="J6" s="32">
        <v>0</v>
      </c>
      <c r="K6" s="32">
        <v>0</v>
      </c>
      <c r="L6" s="32">
        <v>29</v>
      </c>
      <c r="M6" s="39">
        <f t="shared" si="0"/>
        <v>6.6210045662100453E-2</v>
      </c>
    </row>
    <row r="7" spans="2:13">
      <c r="B7" s="33" t="s">
        <v>71</v>
      </c>
      <c r="C7" s="34">
        <v>0</v>
      </c>
      <c r="D7" s="34">
        <v>0</v>
      </c>
      <c r="E7" s="34">
        <v>0</v>
      </c>
      <c r="F7" s="34">
        <v>4</v>
      </c>
      <c r="G7" s="34">
        <v>1</v>
      </c>
      <c r="H7" s="34">
        <v>25</v>
      </c>
      <c r="I7" s="34">
        <v>1</v>
      </c>
      <c r="J7" s="34">
        <v>0</v>
      </c>
      <c r="K7" s="34">
        <v>0</v>
      </c>
      <c r="L7" s="34">
        <v>31</v>
      </c>
      <c r="M7" s="39">
        <f t="shared" si="0"/>
        <v>7.0776255707762553E-2</v>
      </c>
    </row>
    <row r="8" spans="2:13" ht="28.5">
      <c r="B8" s="31" t="s">
        <v>72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9">
        <f t="shared" si="0"/>
        <v>0</v>
      </c>
    </row>
    <row r="9" spans="2:13">
      <c r="B9" s="33" t="s">
        <v>73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9">
        <f t="shared" si="0"/>
        <v>0</v>
      </c>
    </row>
    <row r="10" spans="2:13">
      <c r="B10" s="31" t="s">
        <v>74</v>
      </c>
      <c r="C10" s="32">
        <v>0</v>
      </c>
      <c r="D10" s="32">
        <v>0</v>
      </c>
      <c r="E10" s="32">
        <v>0</v>
      </c>
      <c r="F10" s="32">
        <v>0</v>
      </c>
      <c r="G10" s="32">
        <v>1</v>
      </c>
      <c r="H10" s="32">
        <v>11</v>
      </c>
      <c r="I10" s="32">
        <v>0</v>
      </c>
      <c r="J10" s="32">
        <v>0</v>
      </c>
      <c r="K10" s="32">
        <v>0</v>
      </c>
      <c r="L10" s="32">
        <v>12</v>
      </c>
      <c r="M10" s="39">
        <f t="shared" si="0"/>
        <v>2.7397260273972601E-2</v>
      </c>
    </row>
    <row r="11" spans="2:13">
      <c r="B11" s="33" t="s">
        <v>75</v>
      </c>
      <c r="C11" s="34">
        <v>0</v>
      </c>
      <c r="D11" s="34">
        <v>0</v>
      </c>
      <c r="E11" s="34">
        <v>0</v>
      </c>
      <c r="F11" s="34">
        <v>1</v>
      </c>
      <c r="G11" s="34">
        <v>7</v>
      </c>
      <c r="H11" s="34">
        <v>9</v>
      </c>
      <c r="I11" s="34">
        <v>5</v>
      </c>
      <c r="J11" s="34">
        <v>0</v>
      </c>
      <c r="K11" s="34">
        <v>0</v>
      </c>
      <c r="L11" s="34">
        <v>22</v>
      </c>
      <c r="M11" s="39">
        <f t="shared" si="0"/>
        <v>5.0228310502283102E-2</v>
      </c>
    </row>
    <row r="12" spans="2:13">
      <c r="B12" s="30" t="s">
        <v>76</v>
      </c>
      <c r="C12" s="37">
        <v>0</v>
      </c>
      <c r="D12" s="37">
        <v>0</v>
      </c>
      <c r="E12" s="37">
        <v>0</v>
      </c>
      <c r="F12" s="37">
        <v>4</v>
      </c>
      <c r="G12" s="37">
        <v>27</v>
      </c>
      <c r="H12" s="37">
        <v>32</v>
      </c>
      <c r="I12" s="37">
        <v>149</v>
      </c>
      <c r="J12" s="37">
        <v>1</v>
      </c>
      <c r="K12" s="37">
        <v>0</v>
      </c>
      <c r="L12" s="37">
        <v>213</v>
      </c>
      <c r="M12" s="39">
        <f t="shared" si="0"/>
        <v>0.4863013698630137</v>
      </c>
    </row>
    <row r="13" spans="2:13">
      <c r="B13" s="35" t="s">
        <v>77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9">
        <f t="shared" si="0"/>
        <v>0</v>
      </c>
    </row>
    <row r="14" spans="2:13">
      <c r="B14" s="37" t="s">
        <v>78</v>
      </c>
      <c r="C14" s="37">
        <v>0</v>
      </c>
      <c r="D14" s="37">
        <v>8</v>
      </c>
      <c r="E14" s="37">
        <v>8</v>
      </c>
      <c r="F14" s="37">
        <v>26</v>
      </c>
      <c r="G14" s="37">
        <v>49</v>
      </c>
      <c r="H14" s="37">
        <v>172</v>
      </c>
      <c r="I14" s="37">
        <v>171</v>
      </c>
      <c r="J14" s="37">
        <v>2</v>
      </c>
      <c r="K14" s="37">
        <v>2</v>
      </c>
      <c r="L14" s="37">
        <v>438</v>
      </c>
      <c r="M14" s="39">
        <f t="shared" si="0"/>
        <v>1</v>
      </c>
    </row>
    <row r="15" spans="2:13" s="15" customFormat="1">
      <c r="B15" s="39"/>
      <c r="C15" s="39">
        <f>C14/$L$14</f>
        <v>0</v>
      </c>
      <c r="D15" s="39">
        <f t="shared" ref="D15:L15" si="1">D14/$L$14</f>
        <v>1.8264840182648401E-2</v>
      </c>
      <c r="E15" s="39">
        <f t="shared" si="1"/>
        <v>1.8264840182648401E-2</v>
      </c>
      <c r="F15" s="39">
        <f t="shared" si="1"/>
        <v>5.9360730593607303E-2</v>
      </c>
      <c r="G15" s="39">
        <f t="shared" si="1"/>
        <v>0.11187214611872145</v>
      </c>
      <c r="H15" s="39">
        <f t="shared" si="1"/>
        <v>0.39269406392694062</v>
      </c>
      <c r="I15" s="39">
        <f t="shared" si="1"/>
        <v>0.3904109589041096</v>
      </c>
      <c r="J15" s="39">
        <f t="shared" si="1"/>
        <v>4.5662100456621002E-3</v>
      </c>
      <c r="K15" s="39">
        <f t="shared" si="1"/>
        <v>4.5662100456621002E-3</v>
      </c>
      <c r="L15" s="39">
        <f t="shared" si="1"/>
        <v>1</v>
      </c>
      <c r="M15" s="39"/>
    </row>
  </sheetData>
  <mergeCells count="1">
    <mergeCell ref="B2:L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M14"/>
  <sheetViews>
    <sheetView workbookViewId="0">
      <selection activeCell="Q45" sqref="Q45"/>
    </sheetView>
  </sheetViews>
  <sheetFormatPr baseColWidth="10" defaultRowHeight="12.75"/>
  <cols>
    <col min="1" max="1" width="11.42578125" style="19"/>
    <col min="2" max="2" width="30.85546875" style="19" customWidth="1"/>
    <col min="3" max="12" width="11.42578125" style="19"/>
    <col min="13" max="13" width="11.42578125" style="42"/>
    <col min="14" max="16384" width="11.42578125" style="19"/>
  </cols>
  <sheetData>
    <row r="2" spans="2:13" ht="17.25" customHeight="1">
      <c r="B2" s="78" t="s">
        <v>92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43"/>
    </row>
    <row r="3" spans="2:13" ht="38.25">
      <c r="B3" s="21"/>
      <c r="C3" s="21" t="s">
        <v>59</v>
      </c>
      <c r="D3" s="21" t="s">
        <v>60</v>
      </c>
      <c r="E3" s="21" t="s">
        <v>61</v>
      </c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21" t="s">
        <v>8</v>
      </c>
      <c r="M3" s="28" t="s">
        <v>80</v>
      </c>
    </row>
    <row r="4" spans="2:13">
      <c r="B4" s="22" t="s">
        <v>68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43">
        <f>L4/$L$14</f>
        <v>0</v>
      </c>
    </row>
    <row r="5" spans="2:13">
      <c r="B5" s="24" t="s">
        <v>69</v>
      </c>
      <c r="C5" s="25">
        <v>0</v>
      </c>
      <c r="D5" s="25">
        <v>2</v>
      </c>
      <c r="E5" s="25">
        <v>37</v>
      </c>
      <c r="F5" s="25">
        <v>0</v>
      </c>
      <c r="G5" s="25">
        <v>0</v>
      </c>
      <c r="H5" s="25">
        <v>21</v>
      </c>
      <c r="I5" s="25">
        <v>2</v>
      </c>
      <c r="J5" s="25">
        <v>7</v>
      </c>
      <c r="K5" s="25">
        <v>0</v>
      </c>
      <c r="L5" s="25">
        <v>69</v>
      </c>
      <c r="M5" s="43">
        <f t="shared" ref="M5:M14" si="0">L5/$L$14</f>
        <v>0.34499999999999997</v>
      </c>
    </row>
    <row r="6" spans="2:13">
      <c r="B6" s="22" t="s">
        <v>70</v>
      </c>
      <c r="C6" s="23">
        <v>0</v>
      </c>
      <c r="D6" s="23">
        <v>0</v>
      </c>
      <c r="E6" s="23">
        <v>11</v>
      </c>
      <c r="F6" s="23">
        <v>0</v>
      </c>
      <c r="G6" s="23">
        <v>0</v>
      </c>
      <c r="H6" s="23">
        <v>2</v>
      </c>
      <c r="I6" s="23">
        <v>0</v>
      </c>
      <c r="J6" s="23">
        <v>2</v>
      </c>
      <c r="K6" s="23">
        <v>0</v>
      </c>
      <c r="L6" s="23">
        <v>15</v>
      </c>
      <c r="M6" s="43">
        <f t="shared" si="0"/>
        <v>7.4999999999999997E-2</v>
      </c>
    </row>
    <row r="7" spans="2:13">
      <c r="B7" s="24" t="s">
        <v>71</v>
      </c>
      <c r="C7" s="25">
        <v>0</v>
      </c>
      <c r="D7" s="25">
        <v>0</v>
      </c>
      <c r="E7" s="25">
        <v>9</v>
      </c>
      <c r="F7" s="25">
        <v>0</v>
      </c>
      <c r="G7" s="25">
        <v>0</v>
      </c>
      <c r="H7" s="25">
        <v>6</v>
      </c>
      <c r="I7" s="25">
        <v>1</v>
      </c>
      <c r="J7" s="25">
        <v>0</v>
      </c>
      <c r="K7" s="25">
        <v>0</v>
      </c>
      <c r="L7" s="25">
        <v>16</v>
      </c>
      <c r="M7" s="43">
        <f t="shared" si="0"/>
        <v>0.08</v>
      </c>
    </row>
    <row r="8" spans="2:13" ht="25.5">
      <c r="B8" s="22" t="s">
        <v>72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43">
        <f t="shared" si="0"/>
        <v>0</v>
      </c>
    </row>
    <row r="9" spans="2:13">
      <c r="B9" s="44" t="s">
        <v>73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3">
        <f t="shared" si="0"/>
        <v>0</v>
      </c>
    </row>
    <row r="10" spans="2:13">
      <c r="B10" s="22" t="s">
        <v>74</v>
      </c>
      <c r="C10" s="23">
        <v>0</v>
      </c>
      <c r="D10" s="23">
        <v>0</v>
      </c>
      <c r="E10" s="23">
        <v>1</v>
      </c>
      <c r="F10" s="23">
        <v>0</v>
      </c>
      <c r="G10" s="23">
        <v>0</v>
      </c>
      <c r="H10" s="23">
        <v>2</v>
      </c>
      <c r="I10" s="23">
        <v>0</v>
      </c>
      <c r="J10" s="23">
        <v>0</v>
      </c>
      <c r="K10" s="23">
        <v>0</v>
      </c>
      <c r="L10" s="23">
        <v>3</v>
      </c>
      <c r="M10" s="43">
        <f t="shared" si="0"/>
        <v>1.4999999999999999E-2</v>
      </c>
    </row>
    <row r="11" spans="2:13">
      <c r="B11" s="24" t="s">
        <v>75</v>
      </c>
      <c r="C11" s="25">
        <v>0</v>
      </c>
      <c r="D11" s="25">
        <v>1</v>
      </c>
      <c r="E11" s="25">
        <v>7</v>
      </c>
      <c r="F11" s="25">
        <v>0</v>
      </c>
      <c r="G11" s="25">
        <v>0</v>
      </c>
      <c r="H11" s="25">
        <v>6</v>
      </c>
      <c r="I11" s="25">
        <v>1</v>
      </c>
      <c r="J11" s="25">
        <v>1</v>
      </c>
      <c r="K11" s="25">
        <v>0</v>
      </c>
      <c r="L11" s="25">
        <v>16</v>
      </c>
      <c r="M11" s="43">
        <f t="shared" si="0"/>
        <v>0.08</v>
      </c>
    </row>
    <row r="12" spans="2:13">
      <c r="B12" s="21" t="s">
        <v>76</v>
      </c>
      <c r="C12" s="46">
        <v>1</v>
      </c>
      <c r="D12" s="46">
        <v>17</v>
      </c>
      <c r="E12" s="46">
        <v>17</v>
      </c>
      <c r="F12" s="46">
        <v>0</v>
      </c>
      <c r="G12" s="46">
        <v>0</v>
      </c>
      <c r="H12" s="46">
        <v>43</v>
      </c>
      <c r="I12" s="46">
        <v>2</v>
      </c>
      <c r="J12" s="46">
        <v>1</v>
      </c>
      <c r="K12" s="46">
        <v>0</v>
      </c>
      <c r="L12" s="46">
        <v>81</v>
      </c>
      <c r="M12" s="47">
        <f t="shared" si="0"/>
        <v>0.40500000000000003</v>
      </c>
    </row>
    <row r="13" spans="2:13">
      <c r="B13" s="24" t="s">
        <v>77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43">
        <f t="shared" si="0"/>
        <v>0</v>
      </c>
    </row>
    <row r="14" spans="2:13">
      <c r="B14" s="21" t="s">
        <v>78</v>
      </c>
      <c r="C14" s="46">
        <v>1</v>
      </c>
      <c r="D14" s="46">
        <v>20</v>
      </c>
      <c r="E14" s="46">
        <v>82</v>
      </c>
      <c r="F14" s="46">
        <v>0</v>
      </c>
      <c r="G14" s="46">
        <v>0</v>
      </c>
      <c r="H14" s="46">
        <v>80</v>
      </c>
      <c r="I14" s="46">
        <v>6</v>
      </c>
      <c r="J14" s="46">
        <v>11</v>
      </c>
      <c r="K14" s="46">
        <v>0</v>
      </c>
      <c r="L14" s="46">
        <v>200</v>
      </c>
      <c r="M14" s="43">
        <f t="shared" si="0"/>
        <v>1</v>
      </c>
    </row>
  </sheetData>
  <mergeCells count="1">
    <mergeCell ref="B2:L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I6" sqref="I6"/>
    </sheetView>
  </sheetViews>
  <sheetFormatPr baseColWidth="10" defaultRowHeight="15"/>
  <cols>
    <col min="2" max="2" width="57.140625" customWidth="1"/>
    <col min="3" max="3" width="11.5703125" bestFit="1" customWidth="1"/>
    <col min="8" max="8" width="14.85546875" style="15" customWidth="1"/>
  </cols>
  <sheetData>
    <row r="1" spans="1:8" ht="75">
      <c r="A1" s="67"/>
      <c r="B1" s="81" t="s">
        <v>130</v>
      </c>
      <c r="C1" s="82" t="s">
        <v>106</v>
      </c>
      <c r="D1" s="82" t="s">
        <v>108</v>
      </c>
      <c r="E1" s="82" t="s">
        <v>132</v>
      </c>
      <c r="F1" s="82" t="s">
        <v>133</v>
      </c>
      <c r="G1" s="82" t="s">
        <v>8</v>
      </c>
      <c r="H1" s="84" t="s">
        <v>122</v>
      </c>
    </row>
    <row r="2" spans="1:8">
      <c r="B2" s="62" t="s">
        <v>121</v>
      </c>
      <c r="C2" s="63">
        <v>28</v>
      </c>
      <c r="D2" s="63">
        <v>38</v>
      </c>
      <c r="E2" s="63">
        <v>37</v>
      </c>
      <c r="F2" s="63">
        <v>20</v>
      </c>
      <c r="G2" s="63">
        <f>SUM(C2:F2)</f>
        <v>123</v>
      </c>
      <c r="H2" s="16"/>
    </row>
    <row r="3" spans="1:8" s="15" customFormat="1">
      <c r="B3" s="39" t="s">
        <v>131</v>
      </c>
      <c r="C3" s="80">
        <f>C2/$G$2</f>
        <v>0.22764227642276422</v>
      </c>
      <c r="D3" s="80">
        <f t="shared" ref="D3:G3" si="0">D2/$G$2</f>
        <v>0.30894308943089432</v>
      </c>
      <c r="E3" s="80">
        <f t="shared" si="0"/>
        <v>0.30081300813008133</v>
      </c>
      <c r="F3" s="80">
        <f t="shared" si="0"/>
        <v>0.16260162601626016</v>
      </c>
      <c r="G3" s="80">
        <f t="shared" si="0"/>
        <v>1</v>
      </c>
      <c r="H3" s="16"/>
    </row>
    <row r="4" spans="1:8">
      <c r="B4" s="3" t="s">
        <v>116</v>
      </c>
      <c r="C4" s="66">
        <v>0</v>
      </c>
      <c r="D4" s="66">
        <v>0</v>
      </c>
      <c r="E4" s="66">
        <v>67</v>
      </c>
      <c r="F4" s="63">
        <v>0</v>
      </c>
      <c r="G4" s="63">
        <f t="shared" ref="G4:G16" si="1">SUM(C4:F4)</f>
        <v>67</v>
      </c>
      <c r="H4" s="16"/>
    </row>
    <row r="5" spans="1:8">
      <c r="B5" s="3" t="s">
        <v>129</v>
      </c>
      <c r="C5" s="66">
        <v>0</v>
      </c>
      <c r="D5" s="66">
        <v>0</v>
      </c>
      <c r="E5" s="63">
        <v>8</v>
      </c>
      <c r="F5" s="63">
        <v>0</v>
      </c>
      <c r="G5" s="63">
        <f t="shared" si="1"/>
        <v>8</v>
      </c>
      <c r="H5" s="16"/>
    </row>
    <row r="6" spans="1:8">
      <c r="B6" s="3" t="s">
        <v>102</v>
      </c>
      <c r="C6" s="3">
        <v>19</v>
      </c>
      <c r="D6" s="3">
        <v>15</v>
      </c>
      <c r="E6" s="3">
        <v>10</v>
      </c>
      <c r="F6" s="3">
        <v>10</v>
      </c>
      <c r="G6" s="63">
        <f t="shared" si="1"/>
        <v>54</v>
      </c>
      <c r="H6" s="16">
        <f>G6/$G$17</f>
        <v>0.4462809917355372</v>
      </c>
    </row>
    <row r="7" spans="1:8">
      <c r="B7" s="3" t="s">
        <v>117</v>
      </c>
      <c r="C7" s="3">
        <v>0</v>
      </c>
      <c r="D7" s="3">
        <v>0</v>
      </c>
      <c r="E7" s="3">
        <v>10</v>
      </c>
      <c r="F7" s="3">
        <v>7</v>
      </c>
      <c r="G7" s="63">
        <f t="shared" si="1"/>
        <v>17</v>
      </c>
      <c r="H7" s="16">
        <f t="shared" ref="H7:H17" si="2">G7/$G$17</f>
        <v>0.14049586776859505</v>
      </c>
    </row>
    <row r="8" spans="1:8">
      <c r="B8" s="3" t="s">
        <v>103</v>
      </c>
      <c r="C8" s="3">
        <v>4</v>
      </c>
      <c r="D8" s="3">
        <v>0</v>
      </c>
      <c r="E8" s="3">
        <v>0</v>
      </c>
      <c r="F8" s="3">
        <v>0</v>
      </c>
      <c r="G8" s="63">
        <f t="shared" si="1"/>
        <v>4</v>
      </c>
      <c r="H8" s="16">
        <f t="shared" si="2"/>
        <v>3.3057851239669422E-2</v>
      </c>
    </row>
    <row r="9" spans="1:8">
      <c r="B9" s="3" t="s">
        <v>104</v>
      </c>
      <c r="C9" s="3">
        <v>1</v>
      </c>
      <c r="D9" s="3">
        <v>1</v>
      </c>
      <c r="E9" s="3">
        <v>8</v>
      </c>
      <c r="F9" s="3">
        <v>1</v>
      </c>
      <c r="G9" s="63">
        <f t="shared" si="1"/>
        <v>11</v>
      </c>
      <c r="H9" s="16">
        <f t="shared" si="2"/>
        <v>9.0909090909090912E-2</v>
      </c>
    </row>
    <row r="10" spans="1:8">
      <c r="B10" s="3" t="s">
        <v>105</v>
      </c>
      <c r="C10" s="3">
        <v>4</v>
      </c>
      <c r="D10" s="3">
        <v>0</v>
      </c>
      <c r="E10" s="3">
        <v>0</v>
      </c>
      <c r="F10" s="3">
        <v>0</v>
      </c>
      <c r="G10" s="63">
        <f t="shared" si="1"/>
        <v>4</v>
      </c>
      <c r="H10" s="16">
        <f t="shared" si="2"/>
        <v>3.3057851239669422E-2</v>
      </c>
    </row>
    <row r="11" spans="1:8">
      <c r="B11" s="3" t="s">
        <v>110</v>
      </c>
      <c r="C11" s="3">
        <v>0</v>
      </c>
      <c r="D11" s="3">
        <v>4</v>
      </c>
      <c r="E11" s="3">
        <v>5</v>
      </c>
      <c r="F11" s="3">
        <v>0</v>
      </c>
      <c r="G11" s="63">
        <f t="shared" si="1"/>
        <v>9</v>
      </c>
      <c r="H11" s="16">
        <f t="shared" si="2"/>
        <v>7.43801652892562E-2</v>
      </c>
    </row>
    <row r="12" spans="1:8">
      <c r="B12" s="3" t="s">
        <v>111</v>
      </c>
      <c r="C12" s="3">
        <v>0</v>
      </c>
      <c r="D12" s="3">
        <v>13</v>
      </c>
      <c r="E12" s="3">
        <v>0</v>
      </c>
      <c r="F12" s="3">
        <v>0</v>
      </c>
      <c r="G12" s="63">
        <f t="shared" si="1"/>
        <v>13</v>
      </c>
      <c r="H12" s="16">
        <f t="shared" si="2"/>
        <v>0.10743801652892562</v>
      </c>
    </row>
    <row r="13" spans="1:8">
      <c r="B13" s="3" t="s">
        <v>112</v>
      </c>
      <c r="C13" s="3">
        <v>0</v>
      </c>
      <c r="D13" s="3">
        <v>2</v>
      </c>
      <c r="E13" s="3">
        <v>0</v>
      </c>
      <c r="F13" s="3">
        <v>0</v>
      </c>
      <c r="G13" s="63">
        <f t="shared" si="1"/>
        <v>2</v>
      </c>
      <c r="H13" s="16">
        <f t="shared" si="2"/>
        <v>1.6528925619834711E-2</v>
      </c>
    </row>
    <row r="14" spans="1:8">
      <c r="B14" s="3" t="s">
        <v>113</v>
      </c>
      <c r="C14" s="3">
        <v>0</v>
      </c>
      <c r="D14" s="3">
        <v>1</v>
      </c>
      <c r="E14" s="3">
        <v>0</v>
      </c>
      <c r="F14" s="3">
        <v>0</v>
      </c>
      <c r="G14" s="63">
        <f t="shared" si="1"/>
        <v>1</v>
      </c>
      <c r="H14" s="16">
        <f t="shared" si="2"/>
        <v>8.2644628099173556E-3</v>
      </c>
    </row>
    <row r="15" spans="1:8">
      <c r="B15" s="3" t="s">
        <v>114</v>
      </c>
      <c r="C15" s="3">
        <v>0</v>
      </c>
      <c r="D15" s="3">
        <v>2</v>
      </c>
      <c r="E15" s="3">
        <v>0</v>
      </c>
      <c r="F15" s="3">
        <v>2</v>
      </c>
      <c r="G15" s="63">
        <f t="shared" si="1"/>
        <v>4</v>
      </c>
      <c r="H15" s="16">
        <f t="shared" si="2"/>
        <v>3.3057851239669422E-2</v>
      </c>
    </row>
    <row r="16" spans="1:8">
      <c r="B16" s="3" t="s">
        <v>118</v>
      </c>
      <c r="C16" s="3">
        <v>0</v>
      </c>
      <c r="D16" s="3">
        <v>0</v>
      </c>
      <c r="E16" s="3">
        <v>0</v>
      </c>
      <c r="F16" s="3">
        <v>2</v>
      </c>
      <c r="G16" s="63">
        <f t="shared" si="1"/>
        <v>2</v>
      </c>
      <c r="H16" s="16">
        <f t="shared" si="2"/>
        <v>1.6528925619834711E-2</v>
      </c>
    </row>
    <row r="17" spans="2:8">
      <c r="B17" s="64" t="s">
        <v>8</v>
      </c>
      <c r="C17" s="3">
        <f>SUM(C6:C16)</f>
        <v>28</v>
      </c>
      <c r="D17" s="3">
        <f t="shared" ref="D17:G17" si="3">SUM(D6:D16)</f>
        <v>38</v>
      </c>
      <c r="E17" s="3">
        <f t="shared" si="3"/>
        <v>33</v>
      </c>
      <c r="F17" s="3">
        <f t="shared" si="3"/>
        <v>22</v>
      </c>
      <c r="G17" s="3">
        <f t="shared" si="3"/>
        <v>121</v>
      </c>
      <c r="H17" s="16">
        <f t="shared" si="2"/>
        <v>1</v>
      </c>
    </row>
    <row r="18" spans="2:8" s="15" customFormat="1">
      <c r="B18" s="83" t="s">
        <v>131</v>
      </c>
      <c r="C18" s="16">
        <f>C17/$G$17</f>
        <v>0.23140495867768596</v>
      </c>
      <c r="D18" s="16">
        <f t="shared" ref="D18:G18" si="4">D17/$G$17</f>
        <v>0.31404958677685951</v>
      </c>
      <c r="E18" s="16">
        <f t="shared" si="4"/>
        <v>0.27272727272727271</v>
      </c>
      <c r="F18" s="16">
        <f t="shared" si="4"/>
        <v>0.18181818181818182</v>
      </c>
      <c r="G18" s="16">
        <f t="shared" si="4"/>
        <v>1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2:I8"/>
  <sheetViews>
    <sheetView workbookViewId="0">
      <selection activeCell="C6" sqref="C6"/>
    </sheetView>
  </sheetViews>
  <sheetFormatPr baseColWidth="10" defaultRowHeight="15"/>
  <cols>
    <col min="2" max="2" width="40" customWidth="1"/>
    <col min="8" max="8" width="17.28515625" customWidth="1"/>
  </cols>
  <sheetData>
    <row r="2" spans="2:9" ht="75">
      <c r="B2" s="3" t="s">
        <v>109</v>
      </c>
      <c r="C2" s="4" t="s">
        <v>128</v>
      </c>
      <c r="D2" s="4" t="s">
        <v>115</v>
      </c>
      <c r="E2" s="4" t="s">
        <v>119</v>
      </c>
      <c r="F2" s="4" t="s">
        <v>120</v>
      </c>
      <c r="G2" s="4" t="s">
        <v>8</v>
      </c>
      <c r="H2" s="7" t="s">
        <v>122</v>
      </c>
    </row>
    <row r="3" spans="2:9">
      <c r="B3" s="62" t="s">
        <v>107</v>
      </c>
      <c r="C3" s="63">
        <v>4</v>
      </c>
      <c r="D3" s="63">
        <v>10</v>
      </c>
      <c r="E3" s="4"/>
      <c r="F3" s="4"/>
      <c r="G3" s="4"/>
      <c r="H3" s="7"/>
    </row>
    <row r="4" spans="2:9">
      <c r="B4" s="3" t="s">
        <v>3</v>
      </c>
      <c r="C4" s="3">
        <v>4</v>
      </c>
      <c r="D4" s="3">
        <v>6</v>
      </c>
      <c r="E4" s="3"/>
      <c r="F4" s="3"/>
      <c r="G4" s="3"/>
      <c r="H4" s="3"/>
    </row>
    <row r="5" spans="2:9">
      <c r="B5" s="3" t="s">
        <v>123</v>
      </c>
      <c r="C5" s="3">
        <v>10</v>
      </c>
      <c r="D5" s="3">
        <v>3</v>
      </c>
      <c r="E5" s="3"/>
      <c r="F5" s="3"/>
      <c r="G5" s="3"/>
      <c r="H5" s="3"/>
    </row>
    <row r="6" spans="2:9" ht="30">
      <c r="B6" s="4" t="s">
        <v>124</v>
      </c>
      <c r="C6" s="3">
        <v>2</v>
      </c>
      <c r="D6" s="3">
        <v>0</v>
      </c>
      <c r="E6" s="3"/>
      <c r="F6" s="3"/>
      <c r="G6" s="3"/>
      <c r="H6" s="3"/>
    </row>
    <row r="7" spans="2:9">
      <c r="B7" s="64" t="s">
        <v>125</v>
      </c>
      <c r="C7" s="3"/>
      <c r="D7" s="3">
        <v>1</v>
      </c>
      <c r="E7" s="3"/>
      <c r="F7" s="3"/>
      <c r="G7" s="3"/>
      <c r="H7" s="3"/>
    </row>
    <row r="8" spans="2:9">
      <c r="B8" t="s">
        <v>126</v>
      </c>
      <c r="C8" s="65">
        <v>9</v>
      </c>
      <c r="I8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Hoja2</vt:lpstr>
      <vt:lpstr>Hoja1</vt:lpstr>
      <vt:lpstr>Hoja3</vt:lpstr>
      <vt:lpstr>Hoja4</vt:lpstr>
      <vt:lpstr>Hoja5</vt:lpstr>
      <vt:lpstr>2023</vt:lpstr>
      <vt:lpstr>2024-pqrs</vt:lpstr>
      <vt:lpstr>quejas-2023</vt:lpstr>
      <vt:lpstr>quejas-2024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2024-08-29T13:40:56Z</dcterms:created>
  <dcterms:modified xsi:type="dcterms:W3CDTF">2024-09-23T14:08:36Z</dcterms:modified>
</cp:coreProperties>
</file>