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bookViews>
    <workbookView xWindow="0" yWindow="15" windowWidth="20730" windowHeight="11760" activeTab="2"/>
  </bookViews>
  <sheets>
    <sheet name="Anexo (Probabilidad e Impacto)" sheetId="7" r:id="rId1"/>
    <sheet name="Contexto Estratégico" sheetId="9" r:id="rId2"/>
    <sheet name="Mapa de Riesgos." sheetId="6" r:id="rId3"/>
    <sheet name="Listas" sheetId="10" state="hidden" r:id="rId4"/>
    <sheet name="Evaluación de los Controles" sheetId="8" r:id="rId5"/>
  </sheets>
  <definedNames>
    <definedName name="controles">Listas!$I$2:$I$151</definedName>
    <definedName name="evaluacion">Listas!$G$2:$G$26</definedName>
    <definedName name="evaluacion2">Listas!$H$2:$H$151</definedName>
    <definedName name="impacto">Listas!$E$2:$E$26</definedName>
    <definedName name="probabilidad">Listas!$F$2:$F$26</definedName>
    <definedName name="tipo">Listas!$J$2:$J$151</definedName>
    <definedName name="valoracion">Listas!$K$2:$K$152</definedName>
  </definedNames>
  <calcPr calcId="124519" concurrentCalc="0"/>
  <extLst>
    <ext xmlns:mx="http://schemas.microsoft.com/office/mac/excel/2008/main" uri="{7523E5D3-25F3-A5E0-1632-64F254C22452}">
      <mx:ArchID Flags="2"/>
    </ext>
  </extLst>
</workbook>
</file>

<file path=xl/calcChain.xml><?xml version="1.0" encoding="utf-8"?>
<calcChain xmlns="http://schemas.openxmlformats.org/spreadsheetml/2006/main">
  <c r="I12" i="6" a="1"/>
  <c r="I12"/>
  <c r="M12" a="1"/>
  <c r="M12"/>
  <c r="I13" a="1"/>
  <c r="I13"/>
  <c r="M13" a="1"/>
  <c r="M13"/>
  <c r="I14" a="1"/>
  <c r="I14"/>
  <c r="M14" a="1"/>
  <c r="M14"/>
  <c r="I16" a="1"/>
  <c r="I16"/>
  <c r="M16" a="1"/>
  <c r="I17" a="1"/>
  <c r="I17"/>
  <c r="M17" a="1"/>
  <c r="I18" a="1"/>
  <c r="I18"/>
  <c r="M18" a="1"/>
  <c r="I20" a="1"/>
  <c r="I20"/>
  <c r="M20" a="1"/>
  <c r="I21" a="1"/>
  <c r="I21"/>
  <c r="M21" a="1"/>
  <c r="I22" a="1"/>
  <c r="I22"/>
  <c r="M22" a="1"/>
  <c r="I24" a="1"/>
  <c r="I24"/>
  <c r="M24" a="1"/>
  <c r="I25" a="1"/>
  <c r="I25"/>
  <c r="M25" a="1"/>
  <c r="I26" a="1"/>
  <c r="I26"/>
  <c r="M26" a="1"/>
  <c r="I28" a="1"/>
  <c r="I28"/>
  <c r="M28" a="1"/>
  <c r="I29" a="1"/>
  <c r="I29"/>
  <c r="M29" a="1"/>
  <c r="I30" a="1"/>
  <c r="I30"/>
  <c r="M30" a="1"/>
  <c r="I32" a="1"/>
  <c r="I32"/>
  <c r="M32" a="1"/>
  <c r="I33" a="1"/>
  <c r="I33"/>
  <c r="M33" a="1"/>
  <c r="I34" a="1"/>
  <c r="I34"/>
  <c r="M34" a="1"/>
  <c r="I36" a="1"/>
  <c r="I36"/>
  <c r="M36" a="1"/>
  <c r="I37" a="1"/>
  <c r="I37"/>
  <c r="M37" a="1"/>
  <c r="I38" a="1"/>
  <c r="I38"/>
  <c r="M38" a="1"/>
  <c r="I40" a="1"/>
  <c r="I40"/>
  <c r="M40" a="1"/>
  <c r="I41" a="1"/>
  <c r="I41"/>
  <c r="M41" a="1"/>
  <c r="I42" a="1"/>
  <c r="I42"/>
  <c r="M42" a="1"/>
  <c r="I44" a="1"/>
  <c r="I44"/>
  <c r="M44" a="1"/>
  <c r="I45" a="1"/>
  <c r="I45"/>
  <c r="M45" a="1"/>
  <c r="I46" a="1"/>
  <c r="I46"/>
  <c r="M46" a="1"/>
  <c r="I48" a="1"/>
  <c r="I48"/>
  <c r="M48" a="1"/>
  <c r="I49" a="1"/>
  <c r="I49"/>
  <c r="M49" a="1"/>
  <c r="I50" a="1"/>
  <c r="I50"/>
  <c r="M50" a="1"/>
  <c r="I52" a="1"/>
  <c r="I52"/>
  <c r="M52" a="1"/>
  <c r="I53" a="1"/>
  <c r="I53"/>
  <c r="M53" a="1"/>
  <c r="I54" a="1"/>
  <c r="I54"/>
  <c r="M54" a="1"/>
  <c r="M16"/>
  <c r="M17"/>
  <c r="M18"/>
  <c r="M20"/>
  <c r="M21"/>
  <c r="M22"/>
  <c r="M24"/>
  <c r="M25"/>
  <c r="M26"/>
  <c r="M28"/>
  <c r="M29"/>
  <c r="M30"/>
  <c r="M32"/>
  <c r="M33"/>
  <c r="M34"/>
  <c r="M36"/>
  <c r="M37"/>
  <c r="M38"/>
  <c r="M40"/>
  <c r="M41"/>
  <c r="M42"/>
  <c r="M44"/>
  <c r="M45"/>
  <c r="M46"/>
  <c r="M48"/>
  <c r="M49"/>
  <c r="M50"/>
  <c r="M52"/>
  <c r="M53"/>
  <c r="M54"/>
  <c r="H57"/>
  <c r="H58"/>
  <c r="H59"/>
  <c r="H60"/>
  <c r="H61"/>
  <c r="I57"/>
  <c r="I58"/>
  <c r="I59"/>
  <c r="I60"/>
</calcChain>
</file>

<file path=xl/sharedStrings.xml><?xml version="1.0" encoding="utf-8"?>
<sst xmlns="http://schemas.openxmlformats.org/spreadsheetml/2006/main" count="1052" uniqueCount="241">
  <si>
    <t>No.</t>
  </si>
  <si>
    <t>Seguimiento</t>
  </si>
  <si>
    <t>OPCIONES DE MANEJO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</si>
  <si>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</si>
  <si>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</si>
  <si>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</si>
  <si>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</si>
  <si>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</si>
  <si>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</si>
  <si>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</si>
  <si>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</si>
  <si>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</si>
  <si>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</si>
  <si>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</si>
  <si>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</si>
  <si>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</si>
  <si>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</si>
  <si>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</si>
  <si>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</si>
  <si>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</si>
  <si>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</si>
  <si>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</si>
  <si>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</si>
  <si>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</si>
  <si>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</si>
  <si>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</si>
  <si>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</si>
  <si>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</si>
  <si>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</si>
  <si>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</si>
  <si>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</si>
  <si>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</si>
  <si>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</si>
  <si>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</si>
  <si>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</si>
  <si>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</si>
  <si>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</si>
  <si>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</si>
  <si>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</si>
  <si>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</si>
  <si>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</si>
  <si>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</si>
  <si>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</si>
  <si>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COMUNICACIÓN EXTERNA</t>
  </si>
  <si>
    <t>OTROS</t>
  </si>
  <si>
    <t>INTERNO</t>
  </si>
  <si>
    <t>CAPACIDAD FINANCIERA O PRESUPESTAL</t>
  </si>
  <si>
    <t>RECURSOS (HUMANOS, FÍSICOS, INFRAESTRUCTURA, TRANSPORTE)</t>
  </si>
  <si>
    <t>AMBIENTE DE TRABAJO</t>
  </si>
  <si>
    <t>TECNOLOGÍA</t>
  </si>
  <si>
    <t>COMUNICACIÓN INTERNA</t>
  </si>
  <si>
    <t>Elaborado por:</t>
  </si>
  <si>
    <t>Aprobado por:</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</si>
  <si>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</si>
  <si>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</si>
  <si>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</si>
  <si>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</si>
  <si>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</si>
  <si>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</si>
  <si>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</si>
  <si>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</si>
  <si>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</si>
  <si>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</si>
  <si>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</si>
  <si>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</si>
  <si>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</si>
  <si>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</si>
  <si>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</si>
  <si>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</si>
  <si>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</si>
  <si>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</si>
  <si>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</si>
  <si>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</si>
  <si>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</si>
  <si>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</si>
  <si>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</si>
  <si>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</si>
  <si>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</si>
  <si>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</si>
  <si>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</si>
  <si>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</si>
  <si>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</si>
  <si>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</si>
  <si>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</si>
  <si>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</si>
  <si>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</si>
  <si>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</si>
  <si>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</si>
  <si>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</si>
  <si>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</si>
  <si>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</si>
  <si>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</si>
  <si>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</si>
  <si>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</si>
  <si>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</si>
  <si>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</si>
  <si>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</si>
  <si>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</si>
  <si>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</si>
  <si>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</si>
  <si>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</si>
  <si>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</si>
  <si>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</si>
  <si>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</si>
  <si>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</si>
  <si>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</si>
  <si>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</si>
  <si>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</si>
  <si>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</si>
  <si>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</si>
  <si>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</si>
  <si>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</si>
  <si>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</si>
  <si>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</si>
  <si>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</si>
  <si>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</si>
  <si>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</si>
  <si>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</si>
  <si>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</si>
  <si>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</si>
  <si>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</si>
  <si>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</si>
  <si>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</si>
  <si>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</si>
  <si>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</si>
  <si>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</si>
  <si>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</si>
  <si>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</si>
  <si>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</si>
  <si>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</si>
  <si>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</si>
  <si>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</si>
  <si>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</si>
  <si>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</si>
  <si>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</si>
  <si>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</si>
  <si>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</si>
  <si>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</si>
  <si>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</si>
  <si>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</si>
  <si>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</si>
  <si>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</si>
  <si>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</si>
  <si>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</si>
  <si>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</si>
  <si>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</si>
  <si>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</si>
  <si>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</si>
  <si>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</si>
  <si>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</si>
  <si>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</si>
  <si>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</si>
  <si>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</si>
  <si>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</si>
  <si>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</si>
  <si>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</si>
  <si>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</si>
  <si>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</si>
  <si>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</si>
  <si>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</si>
  <si>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</si>
  <si>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</si>
  <si>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</si>
  <si>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</si>
  <si>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</si>
  <si>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</si>
  <si>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</si>
  <si>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</si>
  <si>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</si>
  <si>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</si>
  <si>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</si>
  <si>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</si>
  <si>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</si>
  <si>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</si>
  <si>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</si>
  <si>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</si>
  <si>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</si>
  <si>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</si>
  <si>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</si>
  <si>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</si>
  <si>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</si>
  <si>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</si>
  <si>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VALORACIÓN DEL RIESGO</t>
  </si>
  <si>
    <t>MAPA DE RIESGOS</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</si>
  <si>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</si>
  <si>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</si>
  <si>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</si>
  <si>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</si>
  <si>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</si>
  <si>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</si>
  <si>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</si>
  <si>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</si>
  <si>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</si>
  <si>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</si>
  <si>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</si>
  <si>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</si>
  <si>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</si>
  <si>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</si>
  <si>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</si>
  <si>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</si>
  <si>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</si>
  <si>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</si>
  <si>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</si>
  <si>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</si>
  <si>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</si>
  <si>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</si>
  <si>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</si>
  <si>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OBJETIVO:</t>
  </si>
  <si>
    <t>1. PLANEACIÓN ADMINISTRATIVA</t>
  </si>
  <si>
    <t>2. ATENCION AL CIUDADANO</t>
  </si>
  <si>
    <t>3. PROMOCIÓN Y PROTECCIÓN DE DERECHOS HUMANOS, COLECTIVOS Y DEL AMBIENTE</t>
  </si>
  <si>
    <t>5. VIGILANCIA ADMINISTRATIVA  Y DE LA CONDUCTA OFICIAL</t>
  </si>
  <si>
    <t>6. CONVIVENCIA CIUDADANA</t>
  </si>
  <si>
    <t>7. GESTION DE LAS COMUNICACIONES</t>
  </si>
  <si>
    <t>8. GESTIÓN DOCUMENTAL</t>
  </si>
  <si>
    <t>10. GESTIÓN DEL TALENTO HUMANO</t>
  </si>
  <si>
    <t>9. GESTIÓN DE BIENES Y SERVICIOS</t>
  </si>
  <si>
    <t>11. EVALUACIÓN Y MEJORAMIENTO</t>
  </si>
  <si>
    <t>Zona de riesgo MODERADA</t>
  </si>
  <si>
    <t>Zona de riesgo ALTA</t>
  </si>
  <si>
    <t>Zona de riesgo EXTREMA</t>
  </si>
  <si>
    <t>Zona de riesgo BAJA</t>
  </si>
  <si>
    <t>LEGALES</t>
  </si>
  <si>
    <t>ESTRATEGICOS Y ADMINISTRATIVO</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</si>
  <si>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</si>
  <si>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</si>
  <si>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</si>
  <si>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</si>
  <si>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</si>
  <si>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</si>
  <si>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</si>
  <si>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</si>
  <si>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</si>
  <si>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</si>
  <si>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</si>
  <si>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</si>
  <si>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</si>
  <si>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</si>
  <si>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</si>
  <si>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06</t>
  </si>
  <si>
    <t>Fecha: 01/09/2024</t>
  </si>
</sst>
</file>

<file path=xl/styles.xml><?xml version="1.0" encoding="utf-8"?>
<styleSheet xmlns="http://schemas.openxmlformats.org/spreadsheetml/2006/main">
  <numFmts count="1">
    <numFmt numFmtId="164" formatCode="d\ &quot;de&quot;\ mmmm\ &quot;de&quot;\ yyyy"/>
  </numFmts>
  <fonts count="25">
    <font>
      <sz val="10"/>
      <name val="Arial"/>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ont>
    <font>
      <u/>
      <sz val="10"/>
      <color theme="11"/>
      <name val="Arial"/>
    </font>
    <font>
      <sz val="10"/>
      <color theme="0"/>
      <name val="Arial"/>
    </font>
    <font>
      <b/>
      <sz val="10"/>
      <color theme="0"/>
      <name val="Arial"/>
      <family val="2"/>
    </font>
  </fonts>
  <fills count="12">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s>
  <cellStyleXfs count="109">
    <xf numFmtId="0" fontId="0" fillId="0" borderId="0"/>
    <xf numFmtId="9" fontId="1" fillId="0" borderId="0" applyFont="0" applyFill="0" applyBorder="0" applyAlignment="0" applyProtection="0"/>
    <xf numFmtId="0" fontId="1" fillId="0" borderId="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1" fillId="0" borderId="0" applyNumberFormat="0" applyFill="0" applyBorder="0" applyAlignment="0" applyProtection="0"/>
    <xf numFmtId="0" fontId="22" fillId="0" borderId="0" applyNumberFormat="0" applyFill="0" applyBorder="0" applyAlignment="0" applyProtection="0"/>
  </cellStyleXfs>
  <cellXfs count="244">
    <xf numFmtId="0" fontId="0" fillId="0" borderId="0" xfId="0"/>
    <xf numFmtId="0" fontId="6" fillId="0" borderId="0" xfId="0" applyFont="1" applyFill="1" applyAlignment="1">
      <alignment wrapText="1"/>
    </xf>
    <xf numFmtId="0" fontId="7" fillId="0" borderId="0" xfId="0" applyFont="1" applyFill="1" applyAlignment="1">
      <alignment wrapText="1"/>
    </xf>
    <xf numFmtId="0" fontId="7" fillId="0" borderId="0" xfId="0" applyFont="1" applyFill="1" applyAlignment="1">
      <alignment horizontal="justify" vertical="top" wrapText="1"/>
    </xf>
    <xf numFmtId="0" fontId="7" fillId="0" borderId="0" xfId="0" applyFont="1" applyFill="1" applyBorder="1" applyAlignment="1">
      <alignment wrapText="1"/>
    </xf>
    <xf numFmtId="0" fontId="7" fillId="0" borderId="0" xfId="0" applyFont="1" applyFill="1" applyAlignment="1">
      <alignment horizontal="left" vertical="top" wrapText="1"/>
    </xf>
    <xf numFmtId="0" fontId="7" fillId="0" borderId="1" xfId="0" applyFont="1" applyFill="1" applyBorder="1" applyAlignment="1">
      <alignment horizontal="left" vertical="top" wrapText="1"/>
    </xf>
    <xf numFmtId="164" fontId="7" fillId="0" borderId="1" xfId="0" applyNumberFormat="1" applyFont="1" applyFill="1" applyBorder="1" applyAlignment="1" applyProtection="1">
      <alignment horizontal="left" vertical="top" wrapText="1"/>
      <protection locked="0"/>
    </xf>
    <xf numFmtId="0" fontId="2" fillId="0" borderId="1" xfId="0" applyFont="1" applyFill="1" applyBorder="1" applyAlignment="1">
      <alignment horizontal="center" vertical="center" wrapText="1"/>
    </xf>
    <xf numFmtId="0" fontId="7" fillId="0" borderId="1" xfId="0" applyFont="1" applyFill="1" applyBorder="1" applyAlignment="1" applyProtection="1">
      <alignment horizontal="left" vertical="top" wrapText="1"/>
      <protection locked="0"/>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top" wrapText="1"/>
    </xf>
    <xf numFmtId="0" fontId="0" fillId="0" borderId="0" xfId="0" applyAlignment="1">
      <alignment vertical="center"/>
    </xf>
    <xf numFmtId="0" fontId="0" fillId="0" borderId="0" xfId="0" applyAlignment="1">
      <alignment horizontal="center" vertical="center"/>
    </xf>
    <xf numFmtId="0" fontId="7" fillId="0" borderId="0" xfId="0" applyFont="1" applyFill="1" applyBorder="1" applyAlignment="1">
      <alignment horizontal="left" vertical="top" wrapText="1"/>
    </xf>
    <xf numFmtId="0" fontId="7" fillId="0" borderId="1" xfId="0" applyNumberFormat="1" applyFont="1" applyFill="1" applyBorder="1" applyAlignment="1">
      <alignment horizontal="left" vertical="top" wrapText="1"/>
    </xf>
    <xf numFmtId="0" fontId="1" fillId="0" borderId="0" xfId="0" applyFont="1" applyFill="1" applyBorder="1" applyAlignment="1">
      <alignment wrapText="1"/>
    </xf>
    <xf numFmtId="0" fontId="1" fillId="0" borderId="0" xfId="0" applyFont="1" applyFill="1" applyAlignment="1">
      <alignment wrapText="1"/>
    </xf>
    <xf numFmtId="0" fontId="1" fillId="0" borderId="1" xfId="0" applyFont="1" applyFill="1" applyBorder="1" applyAlignment="1" applyProtection="1">
      <alignment horizontal="left" vertical="top" wrapText="1"/>
      <protection locked="0"/>
    </xf>
    <xf numFmtId="0" fontId="1" fillId="0" borderId="1" xfId="0" applyNumberFormat="1" applyFont="1" applyFill="1" applyBorder="1" applyAlignment="1">
      <alignment horizontal="left" vertical="top" wrapText="1"/>
    </xf>
    <xf numFmtId="164" fontId="1"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1" fillId="0" borderId="4" xfId="0" applyFont="1" applyFill="1" applyBorder="1" applyAlignment="1">
      <alignment wrapText="1"/>
    </xf>
    <xf numFmtId="0" fontId="1" fillId="0" borderId="0" xfId="0" applyFont="1" applyFill="1" applyBorder="1" applyAlignment="1" applyProtection="1">
      <alignment wrapText="1"/>
      <protection locked="0"/>
    </xf>
    <xf numFmtId="0" fontId="7" fillId="3" borderId="1" xfId="0" applyFont="1" applyFill="1" applyBorder="1" applyAlignment="1" applyProtection="1">
      <alignment horizontal="left" vertical="center" wrapText="1"/>
      <protection locked="0"/>
    </xf>
    <xf numFmtId="0" fontId="12"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2" xfId="0" applyFont="1" applyBorder="1" applyAlignment="1">
      <alignment horizontal="center" vertical="center" wrapText="1"/>
    </xf>
    <xf numFmtId="0" fontId="5" fillId="0" borderId="12" xfId="0" applyFont="1" applyBorder="1" applyAlignment="1">
      <alignment horizontal="center" vertical="center" wrapText="1"/>
    </xf>
    <xf numFmtId="0" fontId="12" fillId="0" borderId="12" xfId="0" applyFont="1" applyBorder="1" applyAlignment="1">
      <alignment horizontal="center" vertical="center" wrapText="1"/>
    </xf>
    <xf numFmtId="0" fontId="2" fillId="0" borderId="1" xfId="0" applyFont="1" applyBorder="1" applyAlignment="1">
      <alignment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5" fillId="0" borderId="11" xfId="0" applyFont="1" applyBorder="1" applyAlignment="1">
      <alignment horizontal="left" vertical="center" wrapText="1" indent="1"/>
    </xf>
    <xf numFmtId="0" fontId="10" fillId="0" borderId="11" xfId="0" applyFont="1" applyBorder="1" applyAlignment="1">
      <alignment horizontal="left" vertical="center" wrapText="1" indent="1"/>
    </xf>
    <xf numFmtId="0" fontId="15" fillId="0" borderId="13" xfId="0" applyFont="1" applyBorder="1" applyAlignment="1">
      <alignment horizontal="left" vertical="center" wrapText="1" indent="1"/>
    </xf>
    <xf numFmtId="0" fontId="10" fillId="0" borderId="13" xfId="0" applyFont="1" applyBorder="1" applyAlignment="1">
      <alignment horizontal="left" vertical="center" wrapText="1" indent="1"/>
    </xf>
    <xf numFmtId="0" fontId="10" fillId="0" borderId="14" xfId="0" applyFont="1" applyBorder="1" applyAlignment="1">
      <alignment horizontal="left" vertical="center" wrapText="1" indent="1"/>
    </xf>
    <xf numFmtId="0" fontId="15" fillId="0" borderId="12" xfId="0" applyFont="1" applyBorder="1" applyAlignment="1">
      <alignment horizontal="left" vertical="center" wrapText="1" indent="1"/>
    </xf>
    <xf numFmtId="0" fontId="15" fillId="0" borderId="15" xfId="0" applyFont="1" applyBorder="1" applyAlignment="1">
      <alignment horizontal="left" vertical="center" wrapText="1" indent="1"/>
    </xf>
    <xf numFmtId="0" fontId="15" fillId="0" borderId="16" xfId="0" applyFont="1" applyBorder="1" applyAlignment="1">
      <alignment horizontal="left" vertical="center" wrapText="1" indent="1"/>
    </xf>
    <xf numFmtId="0" fontId="10" fillId="0" borderId="15" xfId="0" applyFont="1" applyBorder="1" applyAlignment="1">
      <alignment horizontal="left" vertical="center" wrapText="1" indent="1"/>
    </xf>
    <xf numFmtId="0" fontId="10" fillId="0" borderId="16" xfId="0" applyFont="1" applyBorder="1" applyAlignment="1">
      <alignment horizontal="left" vertical="center" wrapText="1" indent="1"/>
    </xf>
    <xf numFmtId="0" fontId="14" fillId="0" borderId="14" xfId="0" applyFont="1" applyBorder="1" applyAlignment="1">
      <alignment horizontal="center" vertical="center" wrapText="1"/>
    </xf>
    <xf numFmtId="0" fontId="10" fillId="0" borderId="17" xfId="0" applyFont="1" applyBorder="1" applyAlignment="1">
      <alignment horizontal="left" vertical="center" wrapText="1" indent="1"/>
    </xf>
    <xf numFmtId="0" fontId="10" fillId="0" borderId="18" xfId="0" applyFont="1" applyBorder="1" applyAlignment="1">
      <alignment horizontal="left" vertical="center" wrapText="1" indent="1"/>
    </xf>
    <xf numFmtId="0" fontId="10" fillId="0" borderId="19" xfId="0" applyFont="1" applyBorder="1" applyAlignment="1">
      <alignment horizontal="left" vertical="center" wrapText="1" indent="1"/>
    </xf>
    <xf numFmtId="0" fontId="1" fillId="0" borderId="0" xfId="0" applyFont="1" applyAlignment="1">
      <alignment vertical="center" wrapText="1"/>
    </xf>
    <xf numFmtId="0" fontId="12" fillId="7" borderId="20" xfId="0" applyFont="1" applyFill="1" applyBorder="1" applyAlignment="1">
      <alignment horizontal="center" vertical="center" wrapText="1"/>
    </xf>
    <xf numFmtId="0" fontId="12" fillId="7" borderId="21" xfId="0" applyFont="1" applyFill="1" applyBorder="1" applyAlignment="1">
      <alignment horizontal="center" vertical="center" wrapText="1"/>
    </xf>
    <xf numFmtId="0" fontId="12" fillId="7" borderId="14" xfId="0" applyFont="1" applyFill="1" applyBorder="1" applyAlignment="1">
      <alignment horizontal="center" vertical="center" wrapText="1"/>
    </xf>
    <xf numFmtId="0" fontId="12" fillId="7" borderId="12" xfId="0" applyFont="1" applyFill="1" applyBorder="1" applyAlignment="1">
      <alignment horizontal="center" vertical="center" wrapText="1"/>
    </xf>
    <xf numFmtId="0" fontId="16" fillId="7" borderId="12" xfId="0" applyFont="1" applyFill="1" applyBorder="1" applyAlignment="1">
      <alignment vertical="center" wrapText="1"/>
    </xf>
    <xf numFmtId="0" fontId="2" fillId="0" borderId="0" xfId="0" applyFont="1" applyAlignment="1">
      <alignment vertical="center"/>
    </xf>
    <xf numFmtId="0" fontId="1" fillId="0" borderId="0" xfId="0" applyFont="1" applyBorder="1" applyAlignment="1">
      <alignment vertical="center" wrapText="1"/>
    </xf>
    <xf numFmtId="0" fontId="0" fillId="0" borderId="0" xfId="0" applyBorder="1" applyAlignment="1">
      <alignment vertical="center" wrapText="1"/>
    </xf>
    <xf numFmtId="0" fontId="1" fillId="0" borderId="1" xfId="0" applyFont="1" applyFill="1" applyBorder="1" applyAlignment="1">
      <alignment horizontal="left" vertical="top" wrapText="1"/>
    </xf>
    <xf numFmtId="0" fontId="1" fillId="0" borderId="0" xfId="0" applyFont="1" applyFill="1" applyBorder="1" applyAlignment="1"/>
    <xf numFmtId="0" fontId="1" fillId="2" borderId="1" xfId="0" applyFont="1" applyFill="1" applyBorder="1" applyAlignment="1">
      <alignment horizontal="left" vertical="center" wrapText="1"/>
    </xf>
    <xf numFmtId="0" fontId="0" fillId="0" borderId="0" xfId="0" applyFill="1" applyBorder="1"/>
    <xf numFmtId="0" fontId="1" fillId="0" borderId="0" xfId="0" applyFont="1" applyFill="1" applyBorder="1" applyAlignment="1">
      <alignment horizontal="left" vertical="top" wrapText="1"/>
    </xf>
    <xf numFmtId="1" fontId="5" fillId="2" borderId="1" xfId="0" applyNumberFormat="1" applyFont="1" applyFill="1" applyBorder="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1" fontId="5" fillId="5" borderId="1" xfId="0" applyNumberFormat="1" applyFont="1" applyFill="1" applyBorder="1" applyAlignment="1">
      <alignment horizontal="center" vertical="center" wrapText="1"/>
    </xf>
    <xf numFmtId="1" fontId="5" fillId="4" borderId="1" xfId="0" applyNumberFormat="1" applyFont="1" applyFill="1" applyBorder="1" applyAlignment="1">
      <alignment horizontal="center" vertical="center" wrapText="1"/>
    </xf>
    <xf numFmtId="1" fontId="5" fillId="3" borderId="1" xfId="0" applyNumberFormat="1" applyFont="1" applyFill="1" applyBorder="1" applyAlignment="1">
      <alignment horizontal="center" vertical="center" wrapText="1"/>
    </xf>
    <xf numFmtId="0" fontId="0" fillId="0" borderId="0" xfId="0" applyBorder="1"/>
    <xf numFmtId="0" fontId="18" fillId="0" borderId="0" xfId="0" applyFont="1" applyBorder="1" applyAlignment="1">
      <alignment vertical="center" wrapText="1"/>
    </xf>
    <xf numFmtId="0" fontId="20" fillId="0" borderId="0" xfId="0" applyFont="1" applyBorder="1" applyAlignment="1">
      <alignment vertical="center" wrapText="1"/>
    </xf>
    <xf numFmtId="0" fontId="2" fillId="0" borderId="1" xfId="0" applyFont="1" applyBorder="1" applyAlignment="1">
      <alignment horizontal="center" vertical="center" wrapText="1"/>
    </xf>
    <xf numFmtId="0" fontId="7" fillId="0" borderId="1" xfId="0" applyFont="1" applyFill="1" applyBorder="1" applyAlignment="1" applyProtection="1">
      <alignment horizontal="left" vertical="top" wrapText="1"/>
      <protection hidden="1"/>
    </xf>
    <xf numFmtId="0" fontId="7" fillId="0" borderId="0" xfId="0" applyNumberFormat="1" applyFont="1" applyFill="1" applyBorder="1" applyAlignment="1">
      <alignment horizontal="center" vertical="center" wrapText="1"/>
    </xf>
    <xf numFmtId="0" fontId="2" fillId="0" borderId="0" xfId="0" applyFont="1" applyBorder="1" applyAlignment="1">
      <alignment horizontal="center" vertical="center" wrapText="1"/>
    </xf>
    <xf numFmtId="0" fontId="7" fillId="3" borderId="1" xfId="0" applyFont="1" applyFill="1" applyBorder="1" applyAlignment="1">
      <alignment horizontal="center" vertical="center" wrapText="1"/>
    </xf>
    <xf numFmtId="9" fontId="7" fillId="0" borderId="1" xfId="1" applyFont="1" applyFill="1" applyBorder="1" applyAlignment="1">
      <alignment horizontal="center" vertical="top" wrapText="1"/>
    </xf>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 fillId="0" borderId="0" xfId="0" applyFont="1" applyFill="1" applyBorder="1" applyAlignment="1">
      <alignment wrapText="1"/>
    </xf>
    <xf numFmtId="0" fontId="2" fillId="0" borderId="0" xfId="0"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pplyProtection="1">
      <alignment vertical="top" wrapText="1"/>
      <protection hidden="1"/>
    </xf>
    <xf numFmtId="0" fontId="0" fillId="0" borderId="0" xfId="0" applyAlignment="1">
      <alignment horizontal="left" vertical="top" wrapText="1"/>
    </xf>
    <xf numFmtId="0" fontId="0" fillId="3" borderId="1" xfId="0" applyFont="1" applyFill="1" applyBorder="1" applyAlignment="1" applyProtection="1">
      <alignment horizontal="left" vertical="center" wrapText="1"/>
      <protection locked="0"/>
    </xf>
    <xf numFmtId="0" fontId="2" fillId="0" borderId="18" xfId="0" applyFont="1" applyFill="1" applyBorder="1" applyAlignment="1">
      <alignment wrapText="1"/>
    </xf>
    <xf numFmtId="0" fontId="5" fillId="0" borderId="0" xfId="0" applyFont="1" applyBorder="1" applyAlignment="1">
      <alignment vertical="center" wrapText="1"/>
    </xf>
    <xf numFmtId="0" fontId="5" fillId="6" borderId="36" xfId="0" applyFont="1" applyFill="1" applyBorder="1" applyAlignment="1">
      <alignment horizontal="center" vertical="center" wrapText="1"/>
    </xf>
    <xf numFmtId="0" fontId="5" fillId="6" borderId="42" xfId="0" applyFont="1" applyFill="1" applyBorder="1" applyAlignment="1">
      <alignment horizontal="center" vertical="center" wrapText="1"/>
    </xf>
    <xf numFmtId="0" fontId="2" fillId="0" borderId="7" xfId="0" applyFont="1" applyBorder="1" applyAlignment="1">
      <alignment vertical="center" wrapText="1"/>
    </xf>
    <xf numFmtId="0" fontId="3" fillId="0" borderId="36" xfId="0" applyFont="1" applyBorder="1" applyAlignment="1">
      <alignment horizontal="justify" vertical="center" wrapText="1"/>
    </xf>
    <xf numFmtId="0" fontId="3" fillId="0" borderId="6" xfId="0" applyFont="1" applyBorder="1" applyAlignment="1">
      <alignment horizontal="justify" vertical="center" wrapText="1"/>
    </xf>
    <xf numFmtId="0" fontId="0" fillId="0" borderId="1" xfId="0" applyFont="1" applyFill="1" applyBorder="1" applyAlignment="1">
      <alignment horizontal="center" vertical="center" wrapText="1"/>
    </xf>
    <xf numFmtId="0" fontId="23" fillId="0" borderId="0" xfId="0" applyFont="1" applyFill="1" applyAlignment="1">
      <alignment wrapText="1"/>
    </xf>
    <xf numFmtId="2" fontId="5" fillId="0" borderId="4" xfId="0"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2" fontId="5" fillId="0" borderId="24" xfId="0" applyNumberFormat="1" applyFont="1" applyFill="1" applyBorder="1" applyAlignment="1">
      <alignment horizontal="center" vertical="center"/>
    </xf>
    <xf numFmtId="0" fontId="2" fillId="7" borderId="29" xfId="0" applyFont="1" applyFill="1" applyBorder="1" applyAlignment="1">
      <alignment horizontal="center" vertical="center"/>
    </xf>
    <xf numFmtId="0" fontId="2" fillId="7" borderId="30" xfId="0" applyFont="1" applyFill="1" applyBorder="1" applyAlignment="1">
      <alignment horizontal="center" vertical="center"/>
    </xf>
    <xf numFmtId="0" fontId="2"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4" fillId="0" borderId="13" xfId="0" applyFont="1" applyBorder="1" applyAlignment="1">
      <alignment horizontal="center" vertical="top" wrapText="1"/>
    </xf>
    <xf numFmtId="0" fontId="4" fillId="0" borderId="14" xfId="0" applyFont="1" applyBorder="1" applyAlignment="1">
      <alignment horizontal="center" vertical="top" wrapText="1"/>
    </xf>
    <xf numFmtId="0" fontId="17" fillId="0" borderId="13" xfId="0" applyFont="1" applyBorder="1" applyAlignment="1">
      <alignment vertical="center" wrapText="1"/>
    </xf>
    <xf numFmtId="0" fontId="17" fillId="0" borderId="14" xfId="0" applyFont="1" applyBorder="1" applyAlignment="1">
      <alignment vertical="center" wrapText="1"/>
    </xf>
    <xf numFmtId="0" fontId="1"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1" fillId="0" borderId="0" xfId="0" applyFont="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Border="1" applyAlignment="1">
      <alignment horizontal="center"/>
    </xf>
    <xf numFmtId="0" fontId="0" fillId="0" borderId="1" xfId="0" applyBorder="1" applyAlignment="1">
      <alignment horizontal="center"/>
    </xf>
    <xf numFmtId="0" fontId="0" fillId="0" borderId="44" xfId="0" applyBorder="1" applyAlignment="1">
      <alignment horizontal="center"/>
    </xf>
    <xf numFmtId="0" fontId="0" fillId="0" borderId="7" xfId="0" applyBorder="1" applyAlignment="1">
      <alignment horizontal="center"/>
    </xf>
    <xf numFmtId="0" fontId="0" fillId="0" borderId="45" xfId="0" applyBorder="1" applyAlignment="1">
      <alignment horizontal="center"/>
    </xf>
    <xf numFmtId="0" fontId="5" fillId="6" borderId="3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5" xfId="0" applyFont="1" applyBorder="1" applyAlignment="1">
      <alignment horizontal="center" vertical="center" wrapText="1"/>
    </xf>
    <xf numFmtId="0" fontId="0" fillId="0" borderId="9" xfId="0" applyBorder="1" applyAlignment="1">
      <alignment horizontal="center"/>
    </xf>
    <xf numFmtId="0" fontId="0" fillId="0" borderId="4" xfId="0" applyBorder="1" applyAlignment="1">
      <alignment horizontal="center"/>
    </xf>
    <xf numFmtId="0" fontId="1" fillId="0" borderId="0" xfId="0" applyFont="1" applyAlignment="1">
      <alignment horizontal="left" vertical="center"/>
    </xf>
    <xf numFmtId="0" fontId="0" fillId="0" borderId="0" xfId="0" applyAlignment="1">
      <alignment horizontal="left" vertical="center"/>
    </xf>
    <xf numFmtId="0" fontId="0" fillId="0" borderId="24" xfId="0" applyBorder="1" applyAlignment="1">
      <alignment horizontal="center"/>
    </xf>
    <xf numFmtId="0" fontId="5" fillId="0" borderId="42" xfId="0" applyFont="1" applyBorder="1" applyAlignment="1">
      <alignment horizontal="center"/>
    </xf>
    <xf numFmtId="0" fontId="5" fillId="0" borderId="43" xfId="0" applyFont="1" applyBorder="1" applyAlignment="1">
      <alignment horizont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2" fillId="0" borderId="4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2" xfId="0" applyFont="1" applyBorder="1" applyAlignment="1">
      <alignment horizontal="left" vertical="center"/>
    </xf>
    <xf numFmtId="0" fontId="2" fillId="0" borderId="43" xfId="0" applyFont="1" applyBorder="1" applyAlignment="1">
      <alignment horizontal="left" vertical="center"/>
    </xf>
    <xf numFmtId="0" fontId="2" fillId="0" borderId="1" xfId="0" applyFont="1" applyBorder="1" applyAlignment="1">
      <alignment horizontal="left" vertical="center"/>
    </xf>
    <xf numFmtId="0" fontId="2" fillId="0" borderId="44" xfId="0" applyFont="1" applyBorder="1" applyAlignment="1">
      <alignment horizontal="left" vertical="center"/>
    </xf>
    <xf numFmtId="0" fontId="2" fillId="0" borderId="32" xfId="0" applyFont="1" applyBorder="1" applyAlignment="1">
      <alignment horizontal="left" vertical="center" wrapText="1"/>
    </xf>
    <xf numFmtId="0" fontId="2" fillId="0" borderId="34" xfId="0" applyFont="1" applyBorder="1" applyAlignment="1">
      <alignment horizontal="left" vertical="center" wrapText="1"/>
    </xf>
    <xf numFmtId="0" fontId="2" fillId="0" borderId="0" xfId="0" applyFont="1" applyFill="1" applyAlignment="1">
      <alignment horizontal="center" wrapText="1"/>
    </xf>
    <xf numFmtId="0" fontId="7" fillId="0" borderId="0" xfId="0" applyFont="1" applyFill="1" applyAlignment="1">
      <alignment horizontal="center" wrapText="1"/>
    </xf>
    <xf numFmtId="0" fontId="2" fillId="0" borderId="1" xfId="0" applyFont="1" applyBorder="1" applyAlignment="1">
      <alignment horizontal="center" wrapText="1"/>
    </xf>
    <xf numFmtId="0" fontId="0" fillId="0" borderId="1" xfId="0" applyBorder="1" applyAlignment="1">
      <alignment horizontal="center" vertical="top"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0" fillId="0" borderId="4" xfId="0" applyBorder="1" applyAlignment="1">
      <alignment horizontal="center" vertical="top" wrapText="1"/>
    </xf>
    <xf numFmtId="0" fontId="0" fillId="0" borderId="0" xfId="0" applyBorder="1" applyAlignment="1">
      <alignment horizontal="center" vertical="top" wrapText="1"/>
    </xf>
    <xf numFmtId="0" fontId="0" fillId="0" borderId="1" xfId="0" applyFont="1" applyFill="1" applyBorder="1" applyAlignment="1">
      <alignment horizontal="center" wrapText="1"/>
    </xf>
    <xf numFmtId="0" fontId="3" fillId="0" borderId="8" xfId="0" applyFont="1" applyFill="1" applyBorder="1" applyAlignment="1">
      <alignment horizontal="left" vertical="top" wrapText="1"/>
    </xf>
    <xf numFmtId="0" fontId="3" fillId="0" borderId="9" xfId="0" applyFont="1" applyFill="1" applyBorder="1" applyAlignment="1">
      <alignment horizontal="left" vertical="top" wrapText="1"/>
    </xf>
    <xf numFmtId="0" fontId="3" fillId="0" borderId="10" xfId="0" applyFont="1" applyFill="1" applyBorder="1" applyAlignment="1">
      <alignment horizontal="left" vertical="top" wrapText="1"/>
    </xf>
    <xf numFmtId="2" fontId="4" fillId="0" borderId="22" xfId="0" applyNumberFormat="1" applyFont="1" applyFill="1" applyBorder="1" applyAlignment="1">
      <alignment horizontal="center" vertical="center"/>
    </xf>
    <xf numFmtId="2" fontId="4" fillId="0" borderId="4" xfId="0" applyNumberFormat="1" applyFont="1" applyFill="1" applyBorder="1" applyAlignment="1">
      <alignment horizontal="center" vertical="center"/>
    </xf>
    <xf numFmtId="2" fontId="4" fillId="0" borderId="5" xfId="0" applyNumberFormat="1" applyFont="1" applyFill="1" applyBorder="1" applyAlignment="1">
      <alignment horizontal="center" vertical="center"/>
    </xf>
    <xf numFmtId="2" fontId="4" fillId="0" borderId="2" xfId="0" applyNumberFormat="1" applyFont="1" applyFill="1" applyBorder="1" applyAlignment="1">
      <alignment horizontal="center" vertical="center"/>
    </xf>
    <xf numFmtId="2" fontId="4" fillId="0" borderId="0" xfId="0" applyNumberFormat="1" applyFont="1" applyFill="1" applyBorder="1" applyAlignment="1">
      <alignment horizontal="center" vertical="center"/>
    </xf>
    <xf numFmtId="2" fontId="4" fillId="0" borderId="3" xfId="0" applyNumberFormat="1" applyFont="1" applyFill="1" applyBorder="1" applyAlignment="1">
      <alignment horizontal="center" vertical="center"/>
    </xf>
    <xf numFmtId="2" fontId="4" fillId="0" borderId="23" xfId="0" applyNumberFormat="1" applyFont="1" applyFill="1" applyBorder="1" applyAlignment="1">
      <alignment horizontal="center" vertical="center"/>
    </xf>
    <xf numFmtId="2" fontId="4" fillId="0" borderId="24" xfId="0" applyNumberFormat="1" applyFont="1" applyFill="1" applyBorder="1" applyAlignment="1">
      <alignment horizontal="center" vertical="center"/>
    </xf>
    <xf numFmtId="2" fontId="4" fillId="0" borderId="25" xfId="0" applyNumberFormat="1" applyFont="1" applyFill="1" applyBorder="1" applyAlignment="1">
      <alignment horizontal="center" vertical="center"/>
    </xf>
    <xf numFmtId="0" fontId="7" fillId="0" borderId="8" xfId="0" applyFont="1" applyFill="1" applyBorder="1" applyAlignment="1">
      <alignment horizontal="center" wrapText="1"/>
    </xf>
    <xf numFmtId="0" fontId="7" fillId="0" borderId="9" xfId="0" applyFont="1" applyFill="1" applyBorder="1" applyAlignment="1">
      <alignment horizontal="center" wrapText="1"/>
    </xf>
    <xf numFmtId="0" fontId="7" fillId="0" borderId="10" xfId="0" applyFont="1" applyFill="1" applyBorder="1" applyAlignment="1">
      <alignment horizontal="center" wrapText="1"/>
    </xf>
    <xf numFmtId="2" fontId="2" fillId="0" borderId="22" xfId="0" applyNumberFormat="1" applyFont="1" applyFill="1" applyBorder="1" applyAlignment="1">
      <alignment horizontal="left" vertical="center"/>
    </xf>
    <xf numFmtId="2" fontId="2" fillId="0" borderId="5" xfId="0" applyNumberFormat="1" applyFont="1" applyFill="1" applyBorder="1" applyAlignment="1">
      <alignment horizontal="left" vertical="center"/>
    </xf>
    <xf numFmtId="2" fontId="2" fillId="0" borderId="23" xfId="0" applyNumberFormat="1" applyFont="1" applyFill="1" applyBorder="1" applyAlignment="1">
      <alignment horizontal="left" vertical="center"/>
    </xf>
    <xf numFmtId="2" fontId="2" fillId="0" borderId="25" xfId="0" applyNumberFormat="1" applyFont="1" applyFill="1" applyBorder="1" applyAlignment="1">
      <alignment horizontal="left" vertical="center"/>
    </xf>
    <xf numFmtId="2" fontId="2" fillId="0" borderId="22" xfId="0" applyNumberFormat="1" applyFont="1" applyFill="1" applyBorder="1" applyAlignment="1">
      <alignment horizontal="left" vertical="center" wrapText="1"/>
    </xf>
    <xf numFmtId="2" fontId="2" fillId="0" borderId="5" xfId="0" applyNumberFormat="1" applyFont="1" applyFill="1" applyBorder="1" applyAlignment="1">
      <alignment horizontal="left" vertical="center" wrapText="1"/>
    </xf>
    <xf numFmtId="2" fontId="2" fillId="0" borderId="23" xfId="0" applyNumberFormat="1" applyFont="1" applyFill="1" applyBorder="1" applyAlignment="1">
      <alignment horizontal="left" vertical="center" wrapText="1"/>
    </xf>
    <xf numFmtId="2" fontId="2" fillId="0" borderId="25" xfId="0" applyNumberFormat="1" applyFont="1" applyFill="1" applyBorder="1" applyAlignment="1">
      <alignment horizontal="left" vertical="center" wrapText="1"/>
    </xf>
    <xf numFmtId="2" fontId="5" fillId="0" borderId="22" xfId="0" applyNumberFormat="1" applyFont="1" applyFill="1" applyBorder="1" applyAlignment="1">
      <alignment horizontal="center" vertical="center"/>
    </xf>
    <xf numFmtId="2" fontId="5" fillId="0" borderId="4" xfId="0" applyNumberFormat="1" applyFont="1" applyFill="1" applyBorder="1" applyAlignment="1">
      <alignment horizontal="center" vertical="center"/>
    </xf>
    <xf numFmtId="2" fontId="5" fillId="0" borderId="5" xfId="0" applyNumberFormat="1" applyFont="1" applyFill="1" applyBorder="1" applyAlignment="1">
      <alignment horizontal="center" vertical="center"/>
    </xf>
    <xf numFmtId="2" fontId="5" fillId="0" borderId="2" xfId="0"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2" fontId="5" fillId="0" borderId="3" xfId="0" applyNumberFormat="1" applyFont="1" applyFill="1" applyBorder="1" applyAlignment="1">
      <alignment horizontal="center" vertical="center"/>
    </xf>
    <xf numFmtId="2" fontId="5" fillId="0" borderId="23" xfId="0" applyNumberFormat="1" applyFont="1" applyFill="1" applyBorder="1" applyAlignment="1">
      <alignment horizontal="center" vertical="center"/>
    </xf>
    <xf numFmtId="2" fontId="5" fillId="0" borderId="24" xfId="0" applyNumberFormat="1" applyFont="1" applyFill="1" applyBorder="1" applyAlignment="1">
      <alignment horizontal="center" vertical="center"/>
    </xf>
    <xf numFmtId="2" fontId="5" fillId="0" borderId="25" xfId="0" applyNumberFormat="1" applyFont="1" applyFill="1" applyBorder="1" applyAlignment="1">
      <alignment horizontal="center" vertical="center"/>
    </xf>
    <xf numFmtId="0" fontId="24" fillId="11" borderId="8" xfId="0" applyFont="1" applyFill="1" applyBorder="1" applyAlignment="1">
      <alignment horizontal="left" vertical="center" wrapText="1"/>
    </xf>
    <xf numFmtId="0" fontId="24" fillId="11" borderId="9" xfId="0" applyFont="1" applyFill="1" applyBorder="1" applyAlignment="1">
      <alignment horizontal="left" vertical="center" wrapText="1"/>
    </xf>
    <xf numFmtId="0" fontId="24" fillId="11" borderId="40" xfId="0" applyFont="1" applyFill="1" applyBorder="1" applyAlignment="1">
      <alignment horizontal="left" vertical="center" wrapText="1"/>
    </xf>
    <xf numFmtId="0" fontId="2" fillId="9" borderId="41" xfId="0" applyFont="1" applyFill="1" applyBorder="1" applyAlignment="1">
      <alignment horizontal="left" vertical="center" wrapText="1"/>
    </xf>
    <xf numFmtId="0" fontId="2" fillId="9" borderId="9" xfId="0" applyFont="1" applyFill="1" applyBorder="1" applyAlignment="1">
      <alignment horizontal="left" vertical="center" wrapText="1"/>
    </xf>
    <xf numFmtId="0" fontId="2" fillId="9" borderId="40" xfId="0" applyFont="1" applyFill="1" applyBorder="1" applyAlignment="1">
      <alignment horizontal="left" vertical="center" wrapText="1"/>
    </xf>
    <xf numFmtId="0" fontId="2" fillId="0" borderId="24" xfId="0" applyFont="1" applyFill="1" applyBorder="1" applyAlignment="1">
      <alignment horizontal="center" wrapText="1"/>
    </xf>
    <xf numFmtId="0" fontId="7" fillId="0" borderId="0" xfId="0" applyFont="1" applyFill="1" applyBorder="1" applyAlignment="1">
      <alignment horizontal="center" vertical="center" wrapText="1"/>
    </xf>
    <xf numFmtId="0" fontId="24" fillId="10" borderId="8" xfId="0" applyFont="1" applyFill="1" applyBorder="1" applyAlignment="1">
      <alignment horizontal="left" vertical="center" wrapText="1"/>
    </xf>
    <xf numFmtId="0" fontId="24" fillId="10" borderId="9" xfId="0" applyFont="1" applyFill="1" applyBorder="1" applyAlignment="1">
      <alignment horizontal="left" vertical="center" wrapText="1"/>
    </xf>
    <xf numFmtId="0" fontId="24" fillId="10" borderId="10" xfId="0" applyFont="1" applyFill="1" applyBorder="1" applyAlignment="1">
      <alignment horizontal="left" vertical="center" wrapText="1"/>
    </xf>
    <xf numFmtId="0" fontId="2" fillId="9" borderId="8" xfId="0" applyFont="1" applyFill="1" applyBorder="1" applyAlignment="1">
      <alignment horizontal="left" vertical="center" wrapText="1"/>
    </xf>
    <xf numFmtId="0" fontId="2" fillId="9" borderId="10" xfId="0" applyFont="1" applyFill="1" applyBorder="1" applyAlignment="1">
      <alignment horizontal="left" vertical="center" wrapText="1"/>
    </xf>
    <xf numFmtId="0" fontId="5" fillId="0" borderId="8" xfId="0" applyFont="1" applyFill="1" applyBorder="1" applyAlignment="1">
      <alignment horizontal="center"/>
    </xf>
    <xf numFmtId="0" fontId="5" fillId="0" borderId="9" xfId="0" applyFont="1" applyFill="1" applyBorder="1" applyAlignment="1">
      <alignment horizontal="center"/>
    </xf>
    <xf numFmtId="0" fontId="5" fillId="0" borderId="10" xfId="0" applyFont="1" applyFill="1" applyBorder="1" applyAlignment="1">
      <alignment horizontal="center"/>
    </xf>
    <xf numFmtId="0" fontId="5" fillId="7" borderId="8" xfId="0" applyFont="1" applyFill="1" applyBorder="1" applyAlignment="1">
      <alignment horizontal="center"/>
    </xf>
    <xf numFmtId="0" fontId="5" fillId="7" borderId="9" xfId="0" applyFont="1" applyFill="1" applyBorder="1" applyAlignment="1">
      <alignment horizontal="center"/>
    </xf>
    <xf numFmtId="0" fontId="5" fillId="7" borderId="10" xfId="0" applyFont="1" applyFill="1" applyBorder="1" applyAlignment="1">
      <alignment horizontal="center"/>
    </xf>
    <xf numFmtId="0" fontId="5" fillId="8" borderId="8" xfId="0" applyFont="1" applyFill="1" applyBorder="1" applyAlignment="1">
      <alignment horizontal="center"/>
    </xf>
    <xf numFmtId="0" fontId="5" fillId="8" borderId="9" xfId="0" applyFont="1" applyFill="1" applyBorder="1" applyAlignment="1">
      <alignment horizontal="center"/>
    </xf>
    <xf numFmtId="0" fontId="5" fillId="8" borderId="10" xfId="0" applyFont="1" applyFill="1" applyBorder="1" applyAlignment="1">
      <alignment horizontal="center"/>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32"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3"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21" xfId="0" applyFont="1" applyBorder="1" applyAlignment="1">
      <alignment horizontal="center" vertical="center" wrapText="1"/>
    </xf>
    <xf numFmtId="0" fontId="18" fillId="0" borderId="36"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8" xfId="0" applyFont="1" applyBorder="1" applyAlignment="1">
      <alignment horizontal="center" vertical="center" wrapText="1"/>
    </xf>
    <xf numFmtId="0" fontId="0" fillId="0" borderId="0" xfId="0" applyAlignment="1">
      <alignment horizontal="center"/>
    </xf>
    <xf numFmtId="0" fontId="4" fillId="0" borderId="0" xfId="0" applyFont="1" applyAlignment="1">
      <alignment horizontal="center"/>
    </xf>
    <xf numFmtId="0" fontId="18" fillId="0" borderId="28"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31" xfId="0" applyFont="1" applyBorder="1" applyAlignment="1">
      <alignment horizontal="center" vertical="center" wrapText="1"/>
    </xf>
  </cellXfs>
  <cellStyles count="109">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Porcentual" xfId="1" builtinId="5"/>
  </cellStyles>
  <dxfs count="479">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1714501</xdr:colOff>
      <xdr:row>2</xdr:row>
      <xdr:rowOff>58618</xdr:rowOff>
    </xdr:to>
    <xdr:pic>
      <xdr:nvPicPr>
        <xdr:cNvPr id="3"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0" y="0"/>
          <a:ext cx="1714501" cy="6047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317500</xdr:colOff>
      <xdr:row>1</xdr:row>
      <xdr:rowOff>0</xdr:rowOff>
    </xdr:from>
    <xdr:to>
      <xdr:col>5</xdr:col>
      <xdr:colOff>792138</xdr:colOff>
      <xdr:row>7</xdr:row>
      <xdr:rowOff>63499</xdr:rowOff>
    </xdr:to>
    <xdr:pic>
      <xdr:nvPicPr>
        <xdr:cNvPr id="1025" name="Imagen 1"/>
        <xdr:cNvPicPr>
          <a:picLocks noChangeAspect="1" noChangeArrowheads="1"/>
        </xdr:cNvPicPr>
      </xdr:nvPicPr>
      <xdr:blipFill>
        <a:blip xmlns:r="http://schemas.openxmlformats.org/officeDocument/2006/relationships" r:embed="rId1"/>
        <a:srcRect t="11594" b="2"/>
        <a:stretch>
          <a:fillRect/>
        </a:stretch>
      </xdr:blipFill>
      <xdr:spPr bwMode="auto">
        <a:xfrm>
          <a:off x="1957917" y="0"/>
          <a:ext cx="3374471" cy="1090082"/>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596900</xdr:colOff>
      <xdr:row>0</xdr:row>
      <xdr:rowOff>50800</xdr:rowOff>
    </xdr:from>
    <xdr:to>
      <xdr:col>1</xdr:col>
      <xdr:colOff>800101</xdr:colOff>
      <xdr:row>2</xdr:row>
      <xdr:rowOff>96718</xdr:rowOff>
    </xdr:to>
    <xdr:pic>
      <xdr:nvPicPr>
        <xdr:cNvPr id="3"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596900" y="50800"/>
          <a:ext cx="1714501" cy="60471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2" customWidth="1"/>
    <col min="2" max="2" width="10.85546875" style="12"/>
    <col min="3" max="3" width="17.140625" style="12" customWidth="1"/>
    <col min="4" max="4" width="59.140625" style="12" customWidth="1"/>
    <col min="5" max="5" width="61.140625" style="12" customWidth="1"/>
    <col min="6" max="6" width="15.28515625" style="12" customWidth="1"/>
    <col min="7" max="16384" width="10.85546875" style="12"/>
  </cols>
  <sheetData>
    <row r="1" spans="2:10" ht="13.5" thickBot="1"/>
    <row r="2" spans="2:10" ht="13.5" thickBot="1">
      <c r="B2" s="98" t="s">
        <v>121</v>
      </c>
      <c r="C2" s="99"/>
      <c r="D2" s="99"/>
      <c r="E2" s="100"/>
    </row>
    <row r="3" spans="2:10" ht="15.75" thickBot="1">
      <c r="B3" s="50" t="s">
        <v>56</v>
      </c>
      <c r="C3" s="51" t="s">
        <v>123</v>
      </c>
      <c r="D3" s="52" t="s">
        <v>73</v>
      </c>
      <c r="E3" s="52" t="s">
        <v>74</v>
      </c>
    </row>
    <row r="4" spans="2:10" ht="37.5" customHeight="1">
      <c r="B4" s="101">
        <v>5</v>
      </c>
      <c r="C4" s="110" t="s">
        <v>116</v>
      </c>
      <c r="D4" s="33" t="s">
        <v>75</v>
      </c>
      <c r="E4" s="33" t="s">
        <v>79</v>
      </c>
      <c r="J4" s="13"/>
    </row>
    <row r="5" spans="2:10" ht="33" customHeight="1">
      <c r="B5" s="102"/>
      <c r="C5" s="110"/>
      <c r="D5" s="33" t="s">
        <v>76</v>
      </c>
      <c r="E5" s="33" t="s">
        <v>80</v>
      </c>
    </row>
    <row r="6" spans="2:10" ht="32.25" customHeight="1">
      <c r="B6" s="102"/>
      <c r="C6" s="110"/>
      <c r="D6" s="33" t="s">
        <v>77</v>
      </c>
      <c r="E6" s="33" t="s">
        <v>81</v>
      </c>
    </row>
    <row r="7" spans="2:10" ht="32.25" customHeight="1">
      <c r="B7" s="102"/>
      <c r="C7" s="110"/>
      <c r="D7" s="104" t="s">
        <v>78</v>
      </c>
      <c r="E7" s="33" t="s">
        <v>82</v>
      </c>
    </row>
    <row r="8" spans="2:10" ht="30.75" customHeight="1" thickBot="1">
      <c r="B8" s="103"/>
      <c r="C8" s="111"/>
      <c r="D8" s="105"/>
      <c r="E8" s="38" t="s">
        <v>83</v>
      </c>
    </row>
    <row r="9" spans="2:10" ht="26.25" customHeight="1">
      <c r="B9" s="101">
        <v>4</v>
      </c>
      <c r="C9" s="112" t="s">
        <v>117</v>
      </c>
      <c r="D9" s="39" t="s">
        <v>84</v>
      </c>
      <c r="E9" s="40" t="s">
        <v>88</v>
      </c>
      <c r="F9" s="32"/>
      <c r="G9" s="32"/>
      <c r="H9" s="32"/>
      <c r="I9" s="32"/>
    </row>
    <row r="10" spans="2:10" ht="33" customHeight="1">
      <c r="B10" s="102"/>
      <c r="C10" s="102"/>
      <c r="D10" s="35" t="s">
        <v>85</v>
      </c>
      <c r="E10" s="33" t="s">
        <v>89</v>
      </c>
    </row>
    <row r="11" spans="2:10" ht="43.5">
      <c r="B11" s="102"/>
      <c r="C11" s="102"/>
      <c r="D11" s="35" t="s">
        <v>86</v>
      </c>
      <c r="E11" s="33" t="s">
        <v>90</v>
      </c>
    </row>
    <row r="12" spans="2:10" ht="33" customHeight="1">
      <c r="B12" s="102"/>
      <c r="C12" s="102"/>
      <c r="D12" s="104" t="s">
        <v>87</v>
      </c>
      <c r="E12" s="33" t="s">
        <v>91</v>
      </c>
    </row>
    <row r="13" spans="2:10" ht="30" thickBot="1">
      <c r="B13" s="103"/>
      <c r="C13" s="103"/>
      <c r="D13" s="105"/>
      <c r="E13" s="38" t="s">
        <v>92</v>
      </c>
    </row>
    <row r="14" spans="2:10" ht="29.25">
      <c r="B14" s="101">
        <v>3</v>
      </c>
      <c r="C14" s="112" t="s">
        <v>118</v>
      </c>
      <c r="D14" s="39" t="s">
        <v>93</v>
      </c>
      <c r="E14" s="40" t="s">
        <v>96</v>
      </c>
    </row>
    <row r="15" spans="2:10" ht="43.5">
      <c r="B15" s="102"/>
      <c r="C15" s="102"/>
      <c r="D15" s="35" t="s">
        <v>94</v>
      </c>
      <c r="E15" s="33" t="s">
        <v>97</v>
      </c>
    </row>
    <row r="16" spans="2:10" ht="29.25">
      <c r="B16" s="102"/>
      <c r="C16" s="102"/>
      <c r="D16" s="104" t="s">
        <v>95</v>
      </c>
      <c r="E16" s="33" t="s">
        <v>98</v>
      </c>
    </row>
    <row r="17" spans="2:5" ht="15">
      <c r="B17" s="102"/>
      <c r="C17" s="102"/>
      <c r="D17" s="104"/>
      <c r="E17" s="33" t="s">
        <v>99</v>
      </c>
    </row>
    <row r="18" spans="2:5" ht="29.25">
      <c r="B18" s="102"/>
      <c r="C18" s="102"/>
      <c r="D18" s="108" t="s">
        <v>124</v>
      </c>
      <c r="E18" s="34" t="s">
        <v>100</v>
      </c>
    </row>
    <row r="19" spans="2:5" ht="15.75" thickBot="1">
      <c r="B19" s="103"/>
      <c r="C19" s="103"/>
      <c r="D19" s="109"/>
      <c r="E19" s="34" t="s">
        <v>101</v>
      </c>
    </row>
    <row r="20" spans="2:5" ht="29.25">
      <c r="B20" s="101">
        <v>2</v>
      </c>
      <c r="C20" s="112" t="s">
        <v>119</v>
      </c>
      <c r="D20" s="44" t="s">
        <v>102</v>
      </c>
      <c r="E20" s="41" t="s">
        <v>196</v>
      </c>
    </row>
    <row r="21" spans="2:5" ht="29.25">
      <c r="B21" s="102"/>
      <c r="C21" s="102"/>
      <c r="D21" s="45" t="s">
        <v>103</v>
      </c>
      <c r="E21" s="36" t="s">
        <v>106</v>
      </c>
    </row>
    <row r="22" spans="2:5" ht="48.75" customHeight="1">
      <c r="B22" s="102"/>
      <c r="C22" s="102"/>
      <c r="D22" s="45" t="s">
        <v>104</v>
      </c>
      <c r="E22" s="36" t="s">
        <v>107</v>
      </c>
    </row>
    <row r="23" spans="2:5" ht="30" thickBot="1">
      <c r="B23" s="103"/>
      <c r="C23" s="103"/>
      <c r="D23" s="46" t="s">
        <v>105</v>
      </c>
      <c r="E23" s="37" t="s">
        <v>108</v>
      </c>
    </row>
    <row r="24" spans="2:5" ht="15">
      <c r="B24" s="101">
        <v>1</v>
      </c>
      <c r="C24" s="112" t="s">
        <v>120</v>
      </c>
      <c r="D24" s="41" t="s">
        <v>109</v>
      </c>
      <c r="E24" s="42" t="s">
        <v>113</v>
      </c>
    </row>
    <row r="25" spans="2:5" ht="29.25">
      <c r="B25" s="102"/>
      <c r="C25" s="102"/>
      <c r="D25" s="36" t="s">
        <v>110</v>
      </c>
      <c r="E25" s="34" t="s">
        <v>114</v>
      </c>
    </row>
    <row r="26" spans="2:5" ht="29.25">
      <c r="B26" s="102"/>
      <c r="C26" s="102"/>
      <c r="D26" s="36" t="s">
        <v>111</v>
      </c>
      <c r="E26" s="106" t="s">
        <v>115</v>
      </c>
    </row>
    <row r="27" spans="2:5" ht="15.75" thickBot="1">
      <c r="B27" s="103"/>
      <c r="C27" s="103"/>
      <c r="D27" s="37" t="s">
        <v>112</v>
      </c>
      <c r="E27" s="107"/>
    </row>
    <row r="28" spans="2:5" ht="13.5" thickBot="1"/>
    <row r="29" spans="2:5" ht="13.5" thickBot="1">
      <c r="B29" s="98" t="s">
        <v>122</v>
      </c>
      <c r="C29" s="99"/>
      <c r="D29" s="99"/>
      <c r="E29" s="100"/>
    </row>
    <row r="30" spans="2:5" ht="13.5" thickBot="1">
      <c r="B30" s="48" t="s">
        <v>56</v>
      </c>
      <c r="C30" s="49" t="s">
        <v>123</v>
      </c>
      <c r="D30" s="49" t="s">
        <v>57</v>
      </c>
      <c r="E30" s="49" t="s">
        <v>58</v>
      </c>
    </row>
    <row r="31" spans="2:5" ht="13.5" thickBot="1">
      <c r="B31" s="43">
        <v>5</v>
      </c>
      <c r="C31" s="27" t="s">
        <v>59</v>
      </c>
      <c r="D31" s="27" t="s">
        <v>60</v>
      </c>
      <c r="E31" s="27" t="s">
        <v>61</v>
      </c>
    </row>
    <row r="32" spans="2:5" ht="13.5" thickBot="1">
      <c r="B32" s="43">
        <v>4</v>
      </c>
      <c r="C32" s="27" t="s">
        <v>62</v>
      </c>
      <c r="D32" s="27" t="s">
        <v>63</v>
      </c>
      <c r="E32" s="27" t="s">
        <v>64</v>
      </c>
    </row>
    <row r="33" spans="2:11" ht="13.5" thickBot="1">
      <c r="B33" s="43">
        <v>3</v>
      </c>
      <c r="C33" s="27" t="s">
        <v>65</v>
      </c>
      <c r="D33" s="27" t="s">
        <v>66</v>
      </c>
      <c r="E33" s="27" t="s">
        <v>67</v>
      </c>
    </row>
    <row r="34" spans="2:11" ht="13.5" thickBot="1">
      <c r="B34" s="43">
        <v>2</v>
      </c>
      <c r="C34" s="27" t="s">
        <v>68</v>
      </c>
      <c r="D34" s="27" t="s">
        <v>69</v>
      </c>
      <c r="E34" s="27" t="s">
        <v>70</v>
      </c>
    </row>
    <row r="35" spans="2:11" ht="26.25" thickBot="1">
      <c r="B35" s="43">
        <v>1</v>
      </c>
      <c r="C35" s="27" t="s">
        <v>71</v>
      </c>
      <c r="D35" s="27" t="s">
        <v>72</v>
      </c>
      <c r="E35" s="27" t="s">
        <v>197</v>
      </c>
    </row>
    <row r="37" spans="2:11" ht="39.75" customHeight="1">
      <c r="C37" s="53" t="s">
        <v>6</v>
      </c>
      <c r="D37" s="115" t="s">
        <v>125</v>
      </c>
      <c r="E37" s="115"/>
      <c r="F37" s="115"/>
      <c r="G37" s="115"/>
      <c r="H37" s="47"/>
      <c r="I37" s="21"/>
      <c r="J37" s="21"/>
      <c r="K37" s="21"/>
    </row>
    <row r="38" spans="2:11" ht="24" customHeight="1">
      <c r="C38" s="53"/>
      <c r="D38" s="47"/>
      <c r="E38" s="47"/>
      <c r="F38" s="47"/>
      <c r="G38" s="47"/>
      <c r="H38" s="47"/>
      <c r="I38" s="21"/>
      <c r="J38" s="21"/>
      <c r="K38" s="21"/>
    </row>
    <row r="40" spans="2:11" ht="15.75" customHeight="1">
      <c r="C40" s="114" t="s">
        <v>7</v>
      </c>
      <c r="D40" s="116" t="s">
        <v>128</v>
      </c>
      <c r="E40" s="116"/>
      <c r="F40" s="116"/>
      <c r="G40" s="116"/>
      <c r="H40" s="31"/>
    </row>
    <row r="41" spans="2:11" ht="24" customHeight="1">
      <c r="C41" s="114"/>
      <c r="D41" s="117" t="s">
        <v>126</v>
      </c>
      <c r="E41" s="117"/>
      <c r="F41" s="117"/>
      <c r="G41" s="117"/>
      <c r="H41" s="54"/>
    </row>
    <row r="42" spans="2:11" ht="35.25" customHeight="1">
      <c r="C42" s="114"/>
      <c r="D42" s="117" t="s">
        <v>127</v>
      </c>
      <c r="E42" s="117"/>
      <c r="F42" s="117"/>
      <c r="G42" s="117"/>
      <c r="H42" s="55"/>
      <c r="I42" s="21"/>
      <c r="J42" s="21"/>
      <c r="K42" s="21"/>
    </row>
    <row r="43" spans="2:11">
      <c r="C43" s="21"/>
      <c r="D43" s="113"/>
      <c r="E43" s="113"/>
      <c r="F43" s="113"/>
      <c r="G43" s="113"/>
      <c r="H43" s="113"/>
      <c r="I43" s="21"/>
      <c r="J43" s="21"/>
      <c r="K43" s="21"/>
    </row>
    <row r="44" spans="2:11">
      <c r="C44" s="21"/>
      <c r="D44" s="21"/>
      <c r="E44" s="21"/>
      <c r="F44" s="21"/>
      <c r="G44" s="21"/>
      <c r="H44" s="21"/>
      <c r="I44" s="21"/>
      <c r="J44" s="21"/>
      <c r="K44" s="21"/>
    </row>
    <row r="48" spans="2:11">
      <c r="C48" s="31"/>
      <c r="D48" s="31"/>
      <c r="E48" s="31"/>
    </row>
    <row r="49" spans="3:5">
      <c r="C49" s="31"/>
      <c r="D49" s="31"/>
      <c r="E49" s="31"/>
    </row>
    <row r="50" spans="3:5">
      <c r="C50" s="31"/>
      <c r="D50" s="31"/>
      <c r="E50" s="31"/>
    </row>
    <row r="51" spans="3:5">
      <c r="C51" s="31"/>
      <c r="D51" s="31"/>
      <c r="E51" s="31"/>
    </row>
    <row r="52" spans="3:5">
      <c r="C52" s="31"/>
      <c r="D52" s="31"/>
      <c r="E52" s="31"/>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headerFooter alignWithMargins="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tabColor theme="3" tint="0.59999389629810485"/>
  </sheetPr>
  <dimension ref="A1:G26"/>
  <sheetViews>
    <sheetView workbookViewId="0">
      <selection sqref="A1:A3"/>
    </sheetView>
  </sheetViews>
  <sheetFormatPr baseColWidth="10" defaultRowHeight="12.75"/>
  <cols>
    <col min="1" max="1" width="25.28515625" customWidth="1"/>
    <col min="2" max="2" width="25.42578125" customWidth="1"/>
    <col min="6" max="6" width="16.42578125" customWidth="1"/>
  </cols>
  <sheetData>
    <row r="1" spans="1:7" ht="21.75" customHeight="1">
      <c r="A1" s="136"/>
      <c r="B1" s="139" t="s">
        <v>53</v>
      </c>
      <c r="C1" s="139"/>
      <c r="D1" s="139"/>
      <c r="E1" s="142" t="s">
        <v>231</v>
      </c>
      <c r="F1" s="143"/>
    </row>
    <row r="2" spans="1:7" ht="22.5" customHeight="1">
      <c r="A2" s="137"/>
      <c r="B2" s="140"/>
      <c r="C2" s="140"/>
      <c r="D2" s="140"/>
      <c r="E2" s="144" t="s">
        <v>54</v>
      </c>
      <c r="F2" s="145"/>
    </row>
    <row r="3" spans="1:7" ht="24" customHeight="1" thickBot="1">
      <c r="A3" s="138"/>
      <c r="B3" s="141"/>
      <c r="C3" s="141"/>
      <c r="D3" s="141"/>
      <c r="E3" s="146" t="s">
        <v>235</v>
      </c>
      <c r="F3" s="147"/>
    </row>
    <row r="4" spans="1:7">
      <c r="A4" s="118"/>
      <c r="B4" s="118"/>
      <c r="C4" s="118"/>
      <c r="D4" s="118"/>
      <c r="E4" s="118"/>
      <c r="F4" s="118"/>
    </row>
    <row r="5" spans="1:7">
      <c r="A5" s="131"/>
      <c r="B5" s="132"/>
      <c r="C5" s="132"/>
      <c r="D5" s="132"/>
      <c r="E5" s="132"/>
      <c r="F5" s="132"/>
    </row>
    <row r="6" spans="1:7" ht="13.5" thickBot="1"/>
    <row r="7" spans="1:7" ht="15">
      <c r="A7" s="88" t="s">
        <v>36</v>
      </c>
      <c r="B7" s="89" t="s">
        <v>37</v>
      </c>
      <c r="C7" s="134" t="s">
        <v>55</v>
      </c>
      <c r="D7" s="134"/>
      <c r="E7" s="134"/>
      <c r="F7" s="135"/>
    </row>
    <row r="8" spans="1:7">
      <c r="A8" s="123" t="s">
        <v>38</v>
      </c>
      <c r="B8" s="30" t="s">
        <v>222</v>
      </c>
      <c r="C8" s="119"/>
      <c r="D8" s="119"/>
      <c r="E8" s="119"/>
      <c r="F8" s="120"/>
      <c r="G8" s="67"/>
    </row>
    <row r="9" spans="1:7" ht="15">
      <c r="A9" s="123"/>
      <c r="B9" s="30" t="s">
        <v>39</v>
      </c>
      <c r="C9" s="119"/>
      <c r="D9" s="119"/>
      <c r="E9" s="119"/>
      <c r="F9" s="120"/>
      <c r="G9" s="87"/>
    </row>
    <row r="10" spans="1:7" ht="15">
      <c r="A10" s="123"/>
      <c r="B10" s="30" t="s">
        <v>40</v>
      </c>
      <c r="C10" s="119"/>
      <c r="D10" s="119"/>
      <c r="E10" s="119"/>
      <c r="F10" s="120"/>
      <c r="G10" s="87"/>
    </row>
    <row r="11" spans="1:7" ht="15">
      <c r="A11" s="123"/>
      <c r="B11" s="30" t="s">
        <v>41</v>
      </c>
      <c r="C11" s="119"/>
      <c r="D11" s="119"/>
      <c r="E11" s="119"/>
      <c r="F11" s="120"/>
      <c r="G11" s="87"/>
    </row>
    <row r="12" spans="1:7" ht="15">
      <c r="A12" s="123"/>
      <c r="B12" s="30" t="s">
        <v>42</v>
      </c>
      <c r="C12" s="119"/>
      <c r="D12" s="119"/>
      <c r="E12" s="119"/>
      <c r="F12" s="120"/>
      <c r="G12" s="87"/>
    </row>
    <row r="13" spans="1:7" ht="15">
      <c r="A13" s="123"/>
      <c r="B13" s="30" t="s">
        <v>43</v>
      </c>
      <c r="C13" s="119"/>
      <c r="D13" s="119"/>
      <c r="E13" s="119"/>
      <c r="F13" s="120"/>
      <c r="G13" s="87"/>
    </row>
    <row r="14" spans="1:7" ht="15">
      <c r="A14" s="123"/>
      <c r="B14" s="30" t="s">
        <v>44</v>
      </c>
      <c r="C14" s="119"/>
      <c r="D14" s="119"/>
      <c r="E14" s="119"/>
      <c r="F14" s="120"/>
      <c r="G14" s="87"/>
    </row>
    <row r="15" spans="1:7" ht="54" customHeight="1">
      <c r="A15" s="123" t="s">
        <v>45</v>
      </c>
      <c r="B15" s="30" t="s">
        <v>223</v>
      </c>
      <c r="C15" s="119"/>
      <c r="D15" s="119"/>
      <c r="E15" s="119"/>
      <c r="F15" s="120"/>
      <c r="G15" s="87"/>
    </row>
    <row r="16" spans="1:7" ht="63.95" customHeight="1">
      <c r="A16" s="123"/>
      <c r="B16" s="30" t="s">
        <v>46</v>
      </c>
      <c r="C16" s="119"/>
      <c r="D16" s="119"/>
      <c r="E16" s="119"/>
      <c r="F16" s="120"/>
      <c r="G16" s="87"/>
    </row>
    <row r="17" spans="1:7" ht="57" customHeight="1">
      <c r="A17" s="123"/>
      <c r="B17" s="30" t="s">
        <v>47</v>
      </c>
      <c r="C17" s="119"/>
      <c r="D17" s="119"/>
      <c r="E17" s="119"/>
      <c r="F17" s="120"/>
      <c r="G17" s="87"/>
    </row>
    <row r="18" spans="1:7" ht="15">
      <c r="A18" s="123"/>
      <c r="B18" s="30" t="s">
        <v>48</v>
      </c>
      <c r="C18" s="119"/>
      <c r="D18" s="119"/>
      <c r="E18" s="119"/>
      <c r="F18" s="120"/>
      <c r="G18" s="87"/>
    </row>
    <row r="19" spans="1:7" ht="15">
      <c r="A19" s="123"/>
      <c r="B19" s="30" t="s">
        <v>49</v>
      </c>
      <c r="C19" s="119"/>
      <c r="D19" s="119"/>
      <c r="E19" s="119"/>
      <c r="F19" s="120"/>
      <c r="G19" s="87"/>
    </row>
    <row r="20" spans="1:7" ht="15">
      <c r="A20" s="123"/>
      <c r="B20" s="30" t="s">
        <v>50</v>
      </c>
      <c r="C20" s="119"/>
      <c r="D20" s="119"/>
      <c r="E20" s="119"/>
      <c r="F20" s="120"/>
      <c r="G20" s="87"/>
    </row>
    <row r="21" spans="1:7" ht="15.75" thickBot="1">
      <c r="A21" s="124"/>
      <c r="B21" s="90" t="s">
        <v>44</v>
      </c>
      <c r="C21" s="121"/>
      <c r="D21" s="121"/>
      <c r="E21" s="121"/>
      <c r="F21" s="122"/>
      <c r="G21" s="87"/>
    </row>
    <row r="22" spans="1:7" ht="15">
      <c r="A22" s="133"/>
      <c r="B22" s="133"/>
      <c r="C22" s="133"/>
      <c r="D22" s="133"/>
      <c r="E22" s="133"/>
      <c r="F22" s="133"/>
      <c r="G22" s="87"/>
    </row>
    <row r="23" spans="1:7" ht="15">
      <c r="A23" s="129"/>
      <c r="B23" s="129"/>
      <c r="C23" s="129"/>
      <c r="D23" s="129"/>
      <c r="E23" s="129"/>
      <c r="F23" s="129"/>
      <c r="G23" s="87"/>
    </row>
    <row r="24" spans="1:7" ht="13.5" thickBot="1">
      <c r="A24" s="130"/>
      <c r="B24" s="130"/>
      <c r="C24" s="130"/>
      <c r="D24" s="130"/>
      <c r="E24" s="130"/>
      <c r="F24" s="130"/>
    </row>
    <row r="25" spans="1:7" ht="15">
      <c r="A25" s="91" t="s">
        <v>51</v>
      </c>
      <c r="B25" s="125"/>
      <c r="C25" s="125"/>
      <c r="D25" s="125"/>
      <c r="E25" s="125"/>
      <c r="F25" s="126"/>
    </row>
    <row r="26" spans="1:7" ht="15.75" thickBot="1">
      <c r="A26" s="92" t="s">
        <v>52</v>
      </c>
      <c r="B26" s="127"/>
      <c r="C26" s="127"/>
      <c r="D26" s="127"/>
      <c r="E26" s="127"/>
      <c r="F26" s="128"/>
    </row>
  </sheetData>
  <mergeCells count="29">
    <mergeCell ref="A1:A3"/>
    <mergeCell ref="B1:D3"/>
    <mergeCell ref="E1:F1"/>
    <mergeCell ref="E2:F2"/>
    <mergeCell ref="E3:F3"/>
    <mergeCell ref="B25:F25"/>
    <mergeCell ref="B26:F26"/>
    <mergeCell ref="A23:F23"/>
    <mergeCell ref="A24:F24"/>
    <mergeCell ref="A5:F5"/>
    <mergeCell ref="A22:F22"/>
    <mergeCell ref="C7:F7"/>
    <mergeCell ref="C8:F8"/>
    <mergeCell ref="C9:F9"/>
    <mergeCell ref="C10:F10"/>
    <mergeCell ref="C11:F11"/>
    <mergeCell ref="C12:F12"/>
    <mergeCell ref="C13:F13"/>
    <mergeCell ref="C18:F18"/>
    <mergeCell ref="C15:F15"/>
    <mergeCell ref="A8:A14"/>
    <mergeCell ref="A4:F4"/>
    <mergeCell ref="C14:F14"/>
    <mergeCell ref="C19:F19"/>
    <mergeCell ref="C20:F20"/>
    <mergeCell ref="C21:F21"/>
    <mergeCell ref="C17:F17"/>
    <mergeCell ref="A15:A21"/>
    <mergeCell ref="C16:F16"/>
  </mergeCells>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AX459"/>
  <sheetViews>
    <sheetView showGridLines="0" tabSelected="1" topLeftCell="G2" zoomScale="90" zoomScaleNormal="90" zoomScalePageLayoutView="125" workbookViewId="0">
      <selection activeCell="V9" sqref="V9"/>
    </sheetView>
  </sheetViews>
  <sheetFormatPr baseColWidth="10" defaultColWidth="9.140625" defaultRowHeight="12.75" outlineLevelRow="1"/>
  <cols>
    <col min="1" max="1" width="4.140625" style="2" customWidth="1"/>
    <col min="2" max="2" width="9.7109375" style="2" customWidth="1"/>
    <col min="3" max="3" width="10.7109375" style="2" customWidth="1"/>
    <col min="4" max="4" width="23.140625" style="2" customWidth="1"/>
    <col min="5" max="5" width="20.28515625" style="2" customWidth="1"/>
    <col min="6" max="6" width="22.7109375" style="2" customWidth="1"/>
    <col min="7" max="7" width="13.140625" style="2" customWidth="1"/>
    <col min="8" max="8" width="14.7109375" style="2" customWidth="1"/>
    <col min="9" max="9" width="13.140625" style="2" customWidth="1"/>
    <col min="10" max="10" width="12" style="2" customWidth="1"/>
    <col min="11" max="11" width="11.85546875" style="2" customWidth="1"/>
    <col min="12" max="12" width="15.140625" style="2" customWidth="1"/>
    <col min="13" max="13" width="16.42578125" style="2" bestFit="1" customWidth="1"/>
    <col min="14" max="14" width="11.42578125" style="2" customWidth="1"/>
    <col min="15" max="15" width="12.85546875" style="2" customWidth="1"/>
    <col min="16" max="16" width="12.140625" style="2" customWidth="1"/>
    <col min="17" max="19" width="12.42578125" style="2" customWidth="1"/>
    <col min="20" max="20" width="15.140625" style="2" bestFit="1" customWidth="1"/>
    <col min="21" max="21" width="13.7109375" style="2" customWidth="1"/>
    <col min="22" max="22" width="18.140625" style="2" customWidth="1"/>
    <col min="23" max="16384" width="9.140625" style="2"/>
  </cols>
  <sheetData>
    <row r="1" spans="1:21" ht="38.25" hidden="1">
      <c r="B1" s="94" t="s">
        <v>224</v>
      </c>
      <c r="C1" s="94" t="s">
        <v>230</v>
      </c>
      <c r="D1" s="94" t="s">
        <v>226</v>
      </c>
      <c r="E1" s="94" t="s">
        <v>225</v>
      </c>
      <c r="F1" s="94" t="s">
        <v>227</v>
      </c>
      <c r="G1" s="94" t="s">
        <v>228</v>
      </c>
      <c r="H1" s="94" t="s">
        <v>229</v>
      </c>
    </row>
    <row r="2" spans="1:21" ht="13.5" customHeight="1">
      <c r="A2" s="160"/>
      <c r="B2" s="161"/>
      <c r="C2" s="161"/>
      <c r="D2" s="161"/>
      <c r="E2" s="161"/>
      <c r="F2" s="161"/>
      <c r="G2" s="162"/>
      <c r="H2" s="180" t="s">
        <v>183</v>
      </c>
      <c r="I2" s="181"/>
      <c r="J2" s="181"/>
      <c r="K2" s="181"/>
      <c r="L2" s="181"/>
      <c r="M2" s="181"/>
      <c r="N2" s="181"/>
      <c r="O2" s="181"/>
      <c r="P2" s="181"/>
      <c r="Q2" s="182"/>
      <c r="R2" s="95"/>
      <c r="S2" s="95"/>
      <c r="T2" s="172" t="s">
        <v>232</v>
      </c>
      <c r="U2" s="173"/>
    </row>
    <row r="3" spans="1:21" ht="13.5" customHeight="1">
      <c r="A3" s="163"/>
      <c r="B3" s="164"/>
      <c r="C3" s="164"/>
      <c r="D3" s="164"/>
      <c r="E3" s="164"/>
      <c r="F3" s="164"/>
      <c r="G3" s="165"/>
      <c r="H3" s="183"/>
      <c r="I3" s="184"/>
      <c r="J3" s="184"/>
      <c r="K3" s="184"/>
      <c r="L3" s="184"/>
      <c r="M3" s="184"/>
      <c r="N3" s="184"/>
      <c r="O3" s="184"/>
      <c r="P3" s="184"/>
      <c r="Q3" s="185"/>
      <c r="R3" s="96"/>
      <c r="S3" s="96"/>
      <c r="T3" s="174"/>
      <c r="U3" s="175"/>
    </row>
    <row r="4" spans="1:21" ht="13.5" customHeight="1">
      <c r="A4" s="163"/>
      <c r="B4" s="164"/>
      <c r="C4" s="164"/>
      <c r="D4" s="164"/>
      <c r="E4" s="164"/>
      <c r="F4" s="164"/>
      <c r="G4" s="165"/>
      <c r="H4" s="183"/>
      <c r="I4" s="184"/>
      <c r="J4" s="184"/>
      <c r="K4" s="184"/>
      <c r="L4" s="184"/>
      <c r="M4" s="184"/>
      <c r="N4" s="184"/>
      <c r="O4" s="184"/>
      <c r="P4" s="184"/>
      <c r="Q4" s="185"/>
      <c r="R4" s="96"/>
      <c r="S4" s="96"/>
      <c r="T4" s="172" t="s">
        <v>239</v>
      </c>
      <c r="U4" s="173"/>
    </row>
    <row r="5" spans="1:21" ht="13.5" customHeight="1">
      <c r="A5" s="163"/>
      <c r="B5" s="164"/>
      <c r="C5" s="164"/>
      <c r="D5" s="164"/>
      <c r="E5" s="164"/>
      <c r="F5" s="164"/>
      <c r="G5" s="165"/>
      <c r="H5" s="183"/>
      <c r="I5" s="184"/>
      <c r="J5" s="184"/>
      <c r="K5" s="184"/>
      <c r="L5" s="184"/>
      <c r="M5" s="184"/>
      <c r="N5" s="184"/>
      <c r="O5" s="184"/>
      <c r="P5" s="184"/>
      <c r="Q5" s="185"/>
      <c r="R5" s="96"/>
      <c r="S5" s="96"/>
      <c r="T5" s="174"/>
      <c r="U5" s="175"/>
    </row>
    <row r="6" spans="1:21" ht="13.5" customHeight="1">
      <c r="A6" s="163"/>
      <c r="B6" s="164"/>
      <c r="C6" s="164"/>
      <c r="D6" s="164"/>
      <c r="E6" s="164"/>
      <c r="F6" s="164"/>
      <c r="G6" s="165"/>
      <c r="H6" s="183"/>
      <c r="I6" s="184"/>
      <c r="J6" s="184"/>
      <c r="K6" s="184"/>
      <c r="L6" s="184"/>
      <c r="M6" s="184"/>
      <c r="N6" s="184"/>
      <c r="O6" s="184"/>
      <c r="P6" s="184"/>
      <c r="Q6" s="185"/>
      <c r="R6" s="96"/>
      <c r="S6" s="96"/>
      <c r="T6" s="176" t="s">
        <v>240</v>
      </c>
      <c r="U6" s="177"/>
    </row>
    <row r="7" spans="1:21" ht="14.25" customHeight="1">
      <c r="A7" s="166"/>
      <c r="B7" s="167"/>
      <c r="C7" s="167"/>
      <c r="D7" s="167"/>
      <c r="E7" s="167"/>
      <c r="F7" s="167"/>
      <c r="G7" s="168"/>
      <c r="H7" s="186"/>
      <c r="I7" s="187"/>
      <c r="J7" s="187"/>
      <c r="K7" s="187"/>
      <c r="L7" s="187"/>
      <c r="M7" s="187"/>
      <c r="N7" s="187"/>
      <c r="O7" s="187"/>
      <c r="P7" s="187"/>
      <c r="Q7" s="188"/>
      <c r="R7" s="97"/>
      <c r="S7" s="97"/>
      <c r="T7" s="178"/>
      <c r="U7" s="179"/>
    </row>
    <row r="8" spans="1:21" ht="11.25" customHeight="1">
      <c r="A8" s="169"/>
      <c r="B8" s="170"/>
      <c r="C8" s="170"/>
      <c r="D8" s="170"/>
      <c r="E8" s="170"/>
      <c r="F8" s="170"/>
      <c r="G8" s="170"/>
      <c r="H8" s="170"/>
      <c r="I8" s="170"/>
      <c r="J8" s="170"/>
      <c r="K8" s="170"/>
      <c r="L8" s="170"/>
      <c r="M8" s="170"/>
      <c r="N8" s="170"/>
      <c r="O8" s="170"/>
      <c r="P8" s="170"/>
      <c r="Q8" s="170"/>
      <c r="R8" s="170"/>
      <c r="S8" s="170"/>
      <c r="T8" s="170"/>
      <c r="U8" s="171"/>
    </row>
    <row r="9" spans="1:21" s="1" customFormat="1" ht="15">
      <c r="A9" s="202" t="s">
        <v>204</v>
      </c>
      <c r="B9" s="203"/>
      <c r="C9" s="203"/>
      <c r="D9" s="203"/>
      <c r="E9" s="203"/>
      <c r="F9" s="204"/>
      <c r="G9" s="205" t="s">
        <v>184</v>
      </c>
      <c r="H9" s="206"/>
      <c r="I9" s="207"/>
      <c r="J9" s="208" t="s">
        <v>185</v>
      </c>
      <c r="K9" s="209"/>
      <c r="L9" s="209"/>
      <c r="M9" s="210"/>
      <c r="N9" s="205" t="s">
        <v>186</v>
      </c>
      <c r="O9" s="206"/>
      <c r="P9" s="206"/>
      <c r="Q9" s="206"/>
      <c r="R9" s="206"/>
      <c r="S9" s="206"/>
      <c r="T9" s="206"/>
      <c r="U9" s="207"/>
    </row>
    <row r="10" spans="1:21" s="3" customFormat="1" ht="46.5" customHeight="1">
      <c r="A10" s="8" t="s">
        <v>0</v>
      </c>
      <c r="B10" s="8" t="s">
        <v>10</v>
      </c>
      <c r="C10" s="8" t="s">
        <v>203</v>
      </c>
      <c r="D10" s="8" t="s">
        <v>9</v>
      </c>
      <c r="E10" s="82" t="s">
        <v>205</v>
      </c>
      <c r="F10" s="82" t="s">
        <v>206</v>
      </c>
      <c r="G10" s="8" t="s">
        <v>11</v>
      </c>
      <c r="H10" s="8" t="s">
        <v>12</v>
      </c>
      <c r="I10" s="8" t="s">
        <v>13</v>
      </c>
      <c r="J10" s="8" t="s">
        <v>129</v>
      </c>
      <c r="K10" s="8" t="s">
        <v>143</v>
      </c>
      <c r="L10" s="8" t="s">
        <v>130</v>
      </c>
      <c r="M10" s="8" t="s">
        <v>14</v>
      </c>
      <c r="N10" s="8" t="s">
        <v>187</v>
      </c>
      <c r="O10" s="8" t="s">
        <v>15</v>
      </c>
      <c r="P10" s="8" t="s">
        <v>131</v>
      </c>
      <c r="Q10" s="8" t="s">
        <v>188</v>
      </c>
      <c r="R10" s="8" t="s">
        <v>237</v>
      </c>
      <c r="S10" s="8" t="s">
        <v>238</v>
      </c>
      <c r="T10" s="8" t="s">
        <v>132</v>
      </c>
      <c r="U10" s="8" t="s">
        <v>1</v>
      </c>
    </row>
    <row r="11" spans="1:21" s="3" customFormat="1" ht="27.75" customHeight="1" collapsed="1">
      <c r="A11" s="197" t="s">
        <v>208</v>
      </c>
      <c r="B11" s="198"/>
      <c r="C11" s="198"/>
      <c r="D11" s="198"/>
      <c r="E11" s="198"/>
      <c r="F11" s="199"/>
      <c r="G11" s="200" t="s">
        <v>207</v>
      </c>
      <c r="H11" s="193"/>
      <c r="I11" s="193"/>
      <c r="J11" s="193"/>
      <c r="K11" s="193"/>
      <c r="L11" s="193"/>
      <c r="M11" s="193"/>
      <c r="N11" s="193"/>
      <c r="O11" s="193"/>
      <c r="P11" s="193"/>
      <c r="Q11" s="193"/>
      <c r="R11" s="193"/>
      <c r="S11" s="193"/>
      <c r="T11" s="193"/>
      <c r="U11" s="201"/>
    </row>
    <row r="12" spans="1:21" s="5" customFormat="1" ht="114.75" hidden="1" customHeight="1" outlineLevel="1">
      <c r="A12" s="10">
        <v>1</v>
      </c>
      <c r="B12" s="10"/>
      <c r="C12" s="93"/>
      <c r="D12" s="10"/>
      <c r="E12" s="83"/>
      <c r="F12" s="83"/>
      <c r="G12" s="58" t="s">
        <v>138</v>
      </c>
      <c r="H12" s="24" t="s">
        <v>134</v>
      </c>
      <c r="I12" s="71" t="str">
        <f t="array" ref="I12">INDEX(evaluacion,MATCH(G12&amp;H12,impacto&amp;probabilidad,0))</f>
        <v>10 = Zona de riesgo extrema. Evitar el riesgo. Reducir el riesgo, Compartir o transferir.</v>
      </c>
      <c r="J12" s="9" t="s">
        <v>171</v>
      </c>
      <c r="K12" s="9" t="s">
        <v>21</v>
      </c>
      <c r="L12" s="18"/>
      <c r="M12" s="71" t="str">
        <f t="array" aca="1" ref="M12" ca="1">OFFSET(valoracion,MATCH(I12&amp;J12&amp;K12,evaluacion2&amp;controles&amp;tipo,0),0)</f>
        <v>10 = Zona de riesgo extrema. Evitar el riesgo. Reducir el riesgo, Compartir o transferir.</v>
      </c>
      <c r="N12" s="56"/>
      <c r="O12" s="56"/>
      <c r="P12" s="19"/>
      <c r="Q12" s="18"/>
      <c r="R12" s="18"/>
      <c r="S12" s="18"/>
      <c r="T12" s="20"/>
      <c r="U12" s="19"/>
    </row>
    <row r="13" spans="1:21" s="5" customFormat="1" ht="51" hidden="1" customHeight="1" outlineLevel="1">
      <c r="A13" s="10">
        <v>2</v>
      </c>
      <c r="B13" s="10"/>
      <c r="C13" s="93"/>
      <c r="D13" s="10"/>
      <c r="E13" s="83"/>
      <c r="F13" s="83"/>
      <c r="G13" s="58" t="s">
        <v>135</v>
      </c>
      <c r="H13" s="24" t="s">
        <v>134</v>
      </c>
      <c r="I13" s="71" t="str">
        <f t="array" ref="I13">INDEX(evaluacion,MATCH(G13&amp;H13,impacto&amp;probabilidad,0))</f>
        <v>2 = Zona de riesgo baja. Asumir el riesgo</v>
      </c>
      <c r="J13" s="9" t="s">
        <v>171</v>
      </c>
      <c r="K13" s="9" t="s">
        <v>21</v>
      </c>
      <c r="L13" s="18"/>
      <c r="M13" s="71" t="str">
        <f t="array" aca="1" ref="M13" ca="1">OFFSET(valoracion,MATCH(I13&amp;J13&amp;K13,evaluacion2&amp;controles&amp;tipo,0),0)</f>
        <v>2 = Zona de riesgo baja. Asumir el riesgo</v>
      </c>
      <c r="N13" s="56"/>
      <c r="O13" s="56"/>
      <c r="P13" s="19"/>
      <c r="Q13" s="18"/>
      <c r="R13" s="18"/>
      <c r="S13" s="18"/>
      <c r="T13" s="20"/>
      <c r="U13" s="19"/>
    </row>
    <row r="14" spans="1:21" s="5" customFormat="1" ht="51" hidden="1" customHeight="1" outlineLevel="1">
      <c r="A14" s="10">
        <v>3</v>
      </c>
      <c r="B14" s="10"/>
      <c r="C14" s="93"/>
      <c r="D14" s="10"/>
      <c r="E14" s="83"/>
      <c r="F14" s="83"/>
      <c r="G14" s="58" t="s">
        <v>135</v>
      </c>
      <c r="H14" s="24" t="s">
        <v>134</v>
      </c>
      <c r="I14" s="71" t="str">
        <f t="array" ref="I14">INDEX(evaluacion,MATCH(G14&amp;H14,impacto&amp;probabilidad,0))</f>
        <v>2 = Zona de riesgo baja. Asumir el riesgo</v>
      </c>
      <c r="J14" s="9" t="s">
        <v>171</v>
      </c>
      <c r="K14" s="9" t="s">
        <v>21</v>
      </c>
      <c r="L14" s="18"/>
      <c r="M14" s="71" t="str">
        <f t="array" aca="1" ref="M14" ca="1">OFFSET(valoracion,MATCH(I14&amp;J14&amp;K14,evaluacion2&amp;controles&amp;tipo,0),0)</f>
        <v>2 = Zona de riesgo baja. Asumir el riesgo</v>
      </c>
      <c r="N14" s="56"/>
      <c r="O14" s="56"/>
      <c r="P14" s="19"/>
      <c r="Q14" s="18"/>
      <c r="R14" s="18"/>
      <c r="S14" s="18"/>
      <c r="T14" s="20"/>
      <c r="U14" s="19"/>
    </row>
    <row r="15" spans="1:21" s="5" customFormat="1" ht="27.75" customHeight="1" collapsed="1">
      <c r="A15" s="197" t="s">
        <v>209</v>
      </c>
      <c r="B15" s="198"/>
      <c r="C15" s="198"/>
      <c r="D15" s="198"/>
      <c r="E15" s="198"/>
      <c r="F15" s="199"/>
      <c r="G15" s="200" t="s">
        <v>207</v>
      </c>
      <c r="H15" s="193"/>
      <c r="I15" s="193"/>
      <c r="J15" s="193"/>
      <c r="K15" s="193"/>
      <c r="L15" s="193"/>
      <c r="M15" s="193"/>
      <c r="N15" s="193"/>
      <c r="O15" s="193"/>
      <c r="P15" s="193"/>
      <c r="Q15" s="193"/>
      <c r="R15" s="193"/>
      <c r="S15" s="193"/>
      <c r="T15" s="193"/>
      <c r="U15" s="201"/>
    </row>
    <row r="16" spans="1:21" s="5" customFormat="1" ht="51" hidden="1" outlineLevel="1">
      <c r="A16" s="10">
        <v>4</v>
      </c>
      <c r="B16" s="10"/>
      <c r="C16" s="93"/>
      <c r="D16" s="10"/>
      <c r="E16" s="83"/>
      <c r="F16" s="83"/>
      <c r="G16" s="58" t="s">
        <v>135</v>
      </c>
      <c r="H16" s="24" t="s">
        <v>134</v>
      </c>
      <c r="I16" s="71" t="str">
        <f t="array" ref="I16">INDEX(evaluacion,MATCH(G16&amp;H16,impacto&amp;probabilidad,0))</f>
        <v>2 = Zona de riesgo baja. Asumir el riesgo</v>
      </c>
      <c r="J16" s="9" t="s">
        <v>171</v>
      </c>
      <c r="K16" s="9" t="s">
        <v>21</v>
      </c>
      <c r="L16" s="18"/>
      <c r="M16" s="71" t="str">
        <f t="array" aca="1" ref="M16" ca="1">OFFSET(valoracion,MATCH(I16&amp;J16&amp;K16,evaluacion2&amp;controles&amp;tipo,0),0)</f>
        <v>2 = Zona de riesgo baja. Asumir el riesgo</v>
      </c>
      <c r="N16" s="56"/>
      <c r="O16" s="56"/>
      <c r="P16" s="19"/>
      <c r="Q16" s="18"/>
      <c r="R16" s="18"/>
      <c r="S16" s="18"/>
      <c r="T16" s="20"/>
      <c r="U16" s="19"/>
    </row>
    <row r="17" spans="1:21" s="5" customFormat="1" ht="51" hidden="1" outlineLevel="1">
      <c r="A17" s="10">
        <v>5</v>
      </c>
      <c r="B17" s="10"/>
      <c r="C17" s="93"/>
      <c r="D17" s="10"/>
      <c r="E17" s="83"/>
      <c r="F17" s="83"/>
      <c r="G17" s="58" t="s">
        <v>135</v>
      </c>
      <c r="H17" s="24" t="s">
        <v>134</v>
      </c>
      <c r="I17" s="71" t="str">
        <f t="array" ref="I17">INDEX(evaluacion,MATCH(G17&amp;H17,impacto&amp;probabilidad,0))</f>
        <v>2 = Zona de riesgo baja. Asumir el riesgo</v>
      </c>
      <c r="J17" s="9" t="s">
        <v>171</v>
      </c>
      <c r="K17" s="9" t="s">
        <v>21</v>
      </c>
      <c r="L17" s="9"/>
      <c r="M17" s="71" t="str">
        <f t="array" aca="1" ref="M17" ca="1">OFFSET(valoracion,MATCH(I17&amp;J17&amp;K17,evaluacion2&amp;controles&amp;tipo,0),0)</f>
        <v>2 = Zona de riesgo baja. Asumir el riesgo</v>
      </c>
      <c r="N17" s="6"/>
      <c r="O17" s="6"/>
      <c r="P17" s="15"/>
      <c r="Q17" s="9"/>
      <c r="R17" s="9"/>
      <c r="S17" s="9"/>
      <c r="T17" s="7"/>
      <c r="U17" s="15"/>
    </row>
    <row r="18" spans="1:21" s="5" customFormat="1" ht="51" hidden="1" outlineLevel="1">
      <c r="A18" s="10">
        <v>6</v>
      </c>
      <c r="B18" s="10"/>
      <c r="C18" s="93"/>
      <c r="D18" s="10"/>
      <c r="E18" s="83"/>
      <c r="F18" s="83"/>
      <c r="G18" s="58" t="s">
        <v>135</v>
      </c>
      <c r="H18" s="24" t="s">
        <v>134</v>
      </c>
      <c r="I18" s="71" t="str">
        <f t="array" ref="I18">INDEX(evaluacion,MATCH(G18&amp;H18,impacto&amp;probabilidad,0))</f>
        <v>2 = Zona de riesgo baja. Asumir el riesgo</v>
      </c>
      <c r="J18" s="9" t="s">
        <v>171</v>
      </c>
      <c r="K18" s="9" t="s">
        <v>21</v>
      </c>
      <c r="L18" s="18"/>
      <c r="M18" s="71" t="str">
        <f t="array" aca="1" ref="M18" ca="1">OFFSET(valoracion,MATCH(I18&amp;J18&amp;K18,evaluacion2&amp;controles&amp;tipo,0),0)</f>
        <v>2 = Zona de riesgo baja. Asumir el riesgo</v>
      </c>
      <c r="N18" s="56"/>
      <c r="O18" s="56"/>
      <c r="P18" s="19"/>
      <c r="Q18" s="18"/>
      <c r="R18" s="18"/>
      <c r="S18" s="18"/>
      <c r="T18" s="20"/>
      <c r="U18" s="19"/>
    </row>
    <row r="19" spans="1:21" s="5" customFormat="1" ht="27.75" customHeight="1" collapsed="1">
      <c r="A19" s="197" t="s">
        <v>210</v>
      </c>
      <c r="B19" s="198"/>
      <c r="C19" s="198"/>
      <c r="D19" s="198"/>
      <c r="E19" s="198"/>
      <c r="F19" s="199"/>
      <c r="G19" s="200" t="s">
        <v>207</v>
      </c>
      <c r="H19" s="193"/>
      <c r="I19" s="193"/>
      <c r="J19" s="193"/>
      <c r="K19" s="193"/>
      <c r="L19" s="193"/>
      <c r="M19" s="193"/>
      <c r="N19" s="193"/>
      <c r="O19" s="193"/>
      <c r="P19" s="193"/>
      <c r="Q19" s="193"/>
      <c r="R19" s="193"/>
      <c r="S19" s="193"/>
      <c r="T19" s="193"/>
      <c r="U19" s="201"/>
    </row>
    <row r="20" spans="1:21" s="5" customFormat="1" ht="51" hidden="1" outlineLevel="1">
      <c r="A20" s="10">
        <v>7</v>
      </c>
      <c r="B20" s="10"/>
      <c r="C20" s="93"/>
      <c r="D20" s="10"/>
      <c r="E20" s="83"/>
      <c r="F20" s="83"/>
      <c r="G20" s="58" t="s">
        <v>135</v>
      </c>
      <c r="H20" s="24" t="s">
        <v>134</v>
      </c>
      <c r="I20" s="71" t="str">
        <f t="array" ref="I20">INDEX(evaluacion,MATCH(G20&amp;H20,impacto&amp;probabilidad,0))</f>
        <v>2 = Zona de riesgo baja. Asumir el riesgo</v>
      </c>
      <c r="J20" s="9" t="s">
        <v>171</v>
      </c>
      <c r="K20" s="9" t="s">
        <v>21</v>
      </c>
      <c r="L20" s="9"/>
      <c r="M20" s="71" t="str">
        <f t="array" aca="1" ref="M20" ca="1">OFFSET(valoracion,MATCH(I20&amp;J20&amp;K20,evaluacion2&amp;controles&amp;tipo,0),0)</f>
        <v>2 = Zona de riesgo baja. Asumir el riesgo</v>
      </c>
      <c r="N20" s="6"/>
      <c r="O20" s="6"/>
      <c r="P20" s="15"/>
      <c r="Q20" s="9"/>
      <c r="R20" s="9"/>
      <c r="S20" s="9"/>
      <c r="T20" s="7"/>
      <c r="U20" s="15"/>
    </row>
    <row r="21" spans="1:21" s="5" customFormat="1" ht="51" hidden="1" outlineLevel="1">
      <c r="A21" s="10">
        <v>7</v>
      </c>
      <c r="B21" s="10"/>
      <c r="C21" s="93"/>
      <c r="D21" s="10"/>
      <c r="E21" s="83"/>
      <c r="F21" s="83"/>
      <c r="G21" s="58" t="s">
        <v>135</v>
      </c>
      <c r="H21" s="24" t="s">
        <v>134</v>
      </c>
      <c r="I21" s="71" t="str">
        <f t="array" ref="I21">INDEX(evaluacion,MATCH(G21&amp;H21,impacto&amp;probabilidad,0))</f>
        <v>2 = Zona de riesgo baja. Asumir el riesgo</v>
      </c>
      <c r="J21" s="9" t="s">
        <v>171</v>
      </c>
      <c r="K21" s="9" t="s">
        <v>21</v>
      </c>
      <c r="L21" s="9"/>
      <c r="M21" s="71" t="str">
        <f t="array" aca="1" ref="M21" ca="1">OFFSET(valoracion,MATCH(I21&amp;J21&amp;K21,evaluacion2&amp;controles&amp;tipo,0),0)</f>
        <v>2 = Zona de riesgo baja. Asumir el riesgo</v>
      </c>
      <c r="N21" s="6"/>
      <c r="O21" s="6"/>
      <c r="P21" s="15"/>
      <c r="Q21" s="9"/>
      <c r="R21" s="9"/>
      <c r="S21" s="9"/>
      <c r="T21" s="7"/>
      <c r="U21" s="15"/>
    </row>
    <row r="22" spans="1:21" s="5" customFormat="1" ht="51" hidden="1" outlineLevel="1">
      <c r="A22" s="10">
        <v>9</v>
      </c>
      <c r="B22" s="10"/>
      <c r="C22" s="93"/>
      <c r="D22" s="10"/>
      <c r="E22" s="83"/>
      <c r="F22" s="83"/>
      <c r="G22" s="58" t="s">
        <v>135</v>
      </c>
      <c r="H22" s="24" t="s">
        <v>134</v>
      </c>
      <c r="I22" s="71" t="str">
        <f t="array" ref="I22">INDEX(evaluacion,MATCH(G22&amp;H22,impacto&amp;probabilidad,0))</f>
        <v>2 = Zona de riesgo baja. Asumir el riesgo</v>
      </c>
      <c r="J22" s="9" t="s">
        <v>171</v>
      </c>
      <c r="K22" s="9" t="s">
        <v>21</v>
      </c>
      <c r="L22" s="9"/>
      <c r="M22" s="71" t="str">
        <f t="array" aca="1" ref="M22" ca="1">OFFSET(valoracion,MATCH(I22&amp;J22&amp;K22,evaluacion2&amp;controles&amp;tipo,0),0)</f>
        <v>2 = Zona de riesgo baja. Asumir el riesgo</v>
      </c>
      <c r="N22" s="6"/>
      <c r="O22" s="6"/>
      <c r="P22" s="15"/>
      <c r="Q22" s="9"/>
      <c r="R22" s="9"/>
      <c r="S22" s="9"/>
      <c r="T22" s="7"/>
      <c r="U22" s="15"/>
    </row>
    <row r="23" spans="1:21" s="5" customFormat="1" ht="27.75" customHeight="1" collapsed="1">
      <c r="A23" s="189" t="s">
        <v>236</v>
      </c>
      <c r="B23" s="190"/>
      <c r="C23" s="190"/>
      <c r="D23" s="190"/>
      <c r="E23" s="190"/>
      <c r="F23" s="191"/>
      <c r="G23" s="192" t="s">
        <v>207</v>
      </c>
      <c r="H23" s="193"/>
      <c r="I23" s="193"/>
      <c r="J23" s="193"/>
      <c r="K23" s="193"/>
      <c r="L23" s="193"/>
      <c r="M23" s="193"/>
      <c r="N23" s="193"/>
      <c r="O23" s="193"/>
      <c r="P23" s="193"/>
      <c r="Q23" s="193"/>
      <c r="R23" s="193"/>
      <c r="S23" s="193"/>
      <c r="T23" s="193"/>
      <c r="U23" s="194"/>
    </row>
    <row r="24" spans="1:21" s="5" customFormat="1" ht="89.25" hidden="1" outlineLevel="1">
      <c r="A24" s="10">
        <v>10</v>
      </c>
      <c r="B24" s="10"/>
      <c r="C24" s="93"/>
      <c r="D24" s="10"/>
      <c r="E24" s="83"/>
      <c r="F24" s="83"/>
      <c r="G24" s="58" t="s">
        <v>138</v>
      </c>
      <c r="H24" s="24" t="s">
        <v>144</v>
      </c>
      <c r="I24" s="71" t="str">
        <f t="array" ref="I24">INDEX(evaluacion,MATCH(G24&amp;H24,impacto&amp;probabilidad,0))</f>
        <v>5 = Zona de riesgo alta. Reducir el riesgo. Evitar el riesgo compartir o transferir.</v>
      </c>
      <c r="J24" s="9" t="s">
        <v>171</v>
      </c>
      <c r="K24" s="9" t="s">
        <v>21</v>
      </c>
      <c r="L24" s="9"/>
      <c r="M24" s="71" t="str">
        <f t="array" aca="1" ref="M24" ca="1">OFFSET(valoracion,MATCH(I24&amp;J24&amp;K24,evaluacion2&amp;controles&amp;tipo,0),0)</f>
        <v>5 = Zona de riesgo alta. Reducir el riesgo. Evitar el riesgo compartir o transferir.</v>
      </c>
      <c r="N24" s="6"/>
      <c r="O24" s="6"/>
      <c r="P24" s="15"/>
      <c r="Q24" s="9"/>
      <c r="R24" s="9"/>
      <c r="S24" s="9"/>
      <c r="T24" s="7"/>
      <c r="U24" s="15"/>
    </row>
    <row r="25" spans="1:21" s="5" customFormat="1" ht="51" hidden="1" outlineLevel="1">
      <c r="A25" s="10">
        <v>11</v>
      </c>
      <c r="B25" s="10"/>
      <c r="C25" s="93"/>
      <c r="D25" s="10"/>
      <c r="E25" s="83"/>
      <c r="F25" s="83"/>
      <c r="G25" s="58" t="s">
        <v>135</v>
      </c>
      <c r="H25" s="24" t="s">
        <v>134</v>
      </c>
      <c r="I25" s="71" t="str">
        <f t="array" ref="I25">INDEX(evaluacion,MATCH(G25&amp;H25,impacto&amp;probabilidad,0))</f>
        <v>2 = Zona de riesgo baja. Asumir el riesgo</v>
      </c>
      <c r="J25" s="9" t="s">
        <v>171</v>
      </c>
      <c r="K25" s="9" t="s">
        <v>21</v>
      </c>
      <c r="L25" s="9"/>
      <c r="M25" s="71" t="str">
        <f t="array" aca="1" ref="M25" ca="1">OFFSET(valoracion,MATCH(I25&amp;J25&amp;K25,evaluacion2&amp;controles&amp;tipo,0),0)</f>
        <v>2 = Zona de riesgo baja. Asumir el riesgo</v>
      </c>
      <c r="N25" s="6"/>
      <c r="O25" s="6"/>
      <c r="P25" s="15"/>
      <c r="Q25" s="9"/>
      <c r="R25" s="9"/>
      <c r="S25" s="9"/>
      <c r="T25" s="7"/>
      <c r="U25" s="15"/>
    </row>
    <row r="26" spans="1:21" s="5" customFormat="1" ht="114.75" hidden="1" outlineLevel="1">
      <c r="A26" s="10">
        <v>12</v>
      </c>
      <c r="B26" s="10"/>
      <c r="C26" s="93"/>
      <c r="D26" s="10"/>
      <c r="E26" s="83"/>
      <c r="F26" s="83"/>
      <c r="G26" s="58" t="s">
        <v>138</v>
      </c>
      <c r="H26" s="24" t="s">
        <v>140</v>
      </c>
      <c r="I26" s="71" t="str">
        <f t="array" ref="I26">INDEX(evaluacion,MATCH(G26&amp;H26,impacto&amp;probabilidad,0))</f>
        <v>25 = Zona de riesgo extrema. Evitar el riesgo. Reducir el riesgo, Compartir o transferir.</v>
      </c>
      <c r="J26" s="9" t="s">
        <v>171</v>
      </c>
      <c r="K26" s="9" t="s">
        <v>21</v>
      </c>
      <c r="L26" s="9"/>
      <c r="M26" s="71" t="str">
        <f t="array" aca="1" ref="M26" ca="1">OFFSET(valoracion,MATCH(I26&amp;J26&amp;K26,evaluacion2&amp;controles&amp;tipo,0),0)</f>
        <v>25 = Zona de riesgo extrema. Evitar el riesgo. Reducir el riesgo, Compartir o transferir.</v>
      </c>
      <c r="N26" s="6"/>
      <c r="O26" s="6"/>
      <c r="P26" s="15"/>
      <c r="Q26" s="9"/>
      <c r="R26" s="9"/>
      <c r="S26" s="9"/>
      <c r="T26" s="7"/>
      <c r="U26" s="15"/>
    </row>
    <row r="27" spans="1:21" s="5" customFormat="1" ht="27.75" customHeight="1" collapsed="1">
      <c r="A27" s="197" t="s">
        <v>211</v>
      </c>
      <c r="B27" s="198"/>
      <c r="C27" s="198"/>
      <c r="D27" s="198"/>
      <c r="E27" s="198"/>
      <c r="F27" s="199"/>
      <c r="G27" s="200" t="s">
        <v>207</v>
      </c>
      <c r="H27" s="193"/>
      <c r="I27" s="193"/>
      <c r="J27" s="193"/>
      <c r="K27" s="193"/>
      <c r="L27" s="193"/>
      <c r="M27" s="193"/>
      <c r="N27" s="193"/>
      <c r="O27" s="193"/>
      <c r="P27" s="193"/>
      <c r="Q27" s="193"/>
      <c r="R27" s="193"/>
      <c r="S27" s="193"/>
      <c r="T27" s="193"/>
      <c r="U27" s="201"/>
    </row>
    <row r="28" spans="1:21" s="5" customFormat="1" ht="89.25" hidden="1" outlineLevel="1">
      <c r="A28" s="10">
        <v>13</v>
      </c>
      <c r="B28" s="10"/>
      <c r="C28" s="93"/>
      <c r="D28" s="10"/>
      <c r="E28" s="83"/>
      <c r="F28" s="83"/>
      <c r="G28" s="58" t="s">
        <v>138</v>
      </c>
      <c r="H28" s="24" t="s">
        <v>144</v>
      </c>
      <c r="I28" s="71" t="str">
        <f t="array" ref="I28">INDEX(evaluacion,MATCH(G28&amp;H28,impacto&amp;probabilidad,0))</f>
        <v>5 = Zona de riesgo alta. Reducir el riesgo. Evitar el riesgo compartir o transferir.</v>
      </c>
      <c r="J28" s="9" t="s">
        <v>171</v>
      </c>
      <c r="K28" s="9" t="s">
        <v>21</v>
      </c>
      <c r="L28" s="9"/>
      <c r="M28" s="71" t="str">
        <f t="array" aca="1" ref="M28" ca="1">OFFSET(valoracion,MATCH(I28&amp;J28&amp;K28,evaluacion2&amp;controles&amp;tipo,0),0)</f>
        <v>5 = Zona de riesgo alta. Reducir el riesgo. Evitar el riesgo compartir o transferir.</v>
      </c>
      <c r="N28" s="6"/>
      <c r="O28" s="6"/>
      <c r="P28" s="15"/>
      <c r="Q28" s="9"/>
      <c r="R28" s="9"/>
      <c r="S28" s="9"/>
      <c r="T28" s="7"/>
      <c r="U28" s="15"/>
    </row>
    <row r="29" spans="1:21" s="5" customFormat="1" ht="89.25" hidden="1" outlineLevel="1">
      <c r="A29" s="10">
        <v>14</v>
      </c>
      <c r="B29" s="10"/>
      <c r="C29" s="93"/>
      <c r="D29" s="10"/>
      <c r="E29" s="83"/>
      <c r="F29" s="83"/>
      <c r="G29" s="58" t="s">
        <v>138</v>
      </c>
      <c r="H29" s="24" t="s">
        <v>144</v>
      </c>
      <c r="I29" s="71" t="str">
        <f t="array" ref="I29">INDEX(evaluacion,MATCH(G29&amp;H29,impacto&amp;probabilidad,0))</f>
        <v>5 = Zona de riesgo alta. Reducir el riesgo. Evitar el riesgo compartir o transferir.</v>
      </c>
      <c r="J29" s="9" t="s">
        <v>171</v>
      </c>
      <c r="K29" s="9" t="s">
        <v>21</v>
      </c>
      <c r="L29" s="9"/>
      <c r="M29" s="71" t="str">
        <f t="array" aca="1" ref="M29" ca="1">OFFSET(valoracion,MATCH(I29&amp;J29&amp;K29,evaluacion2&amp;controles&amp;tipo,0),0)</f>
        <v>5 = Zona de riesgo alta. Reducir el riesgo. Evitar el riesgo compartir o transferir.</v>
      </c>
      <c r="N29" s="6"/>
      <c r="O29" s="6"/>
      <c r="P29" s="15"/>
      <c r="Q29" s="9"/>
      <c r="R29" s="9"/>
      <c r="S29" s="9"/>
      <c r="T29" s="7"/>
      <c r="U29" s="15"/>
    </row>
    <row r="30" spans="1:21" s="5" customFormat="1" ht="89.25" hidden="1" outlineLevel="1">
      <c r="A30" s="10">
        <v>15</v>
      </c>
      <c r="B30" s="10"/>
      <c r="C30" s="93"/>
      <c r="D30" s="10"/>
      <c r="E30" s="83"/>
      <c r="F30" s="83"/>
      <c r="G30" s="58" t="s">
        <v>138</v>
      </c>
      <c r="H30" s="24" t="s">
        <v>144</v>
      </c>
      <c r="I30" s="71" t="str">
        <f t="array" ref="I30">INDEX(evaluacion,MATCH(G30&amp;H30,impacto&amp;probabilidad,0))</f>
        <v>5 = Zona de riesgo alta. Reducir el riesgo. Evitar el riesgo compartir o transferir.</v>
      </c>
      <c r="J30" s="9" t="s">
        <v>171</v>
      </c>
      <c r="K30" s="9" t="s">
        <v>21</v>
      </c>
      <c r="L30" s="9"/>
      <c r="M30" s="71" t="str">
        <f t="array" aca="1" ref="M30" ca="1">OFFSET(valoracion,MATCH(I30&amp;J30&amp;K30,evaluacion2&amp;controles&amp;tipo,0),0)</f>
        <v>5 = Zona de riesgo alta. Reducir el riesgo. Evitar el riesgo compartir o transferir.</v>
      </c>
      <c r="N30" s="6"/>
      <c r="O30" s="6"/>
      <c r="P30" s="15"/>
      <c r="Q30" s="9"/>
      <c r="R30" s="9"/>
      <c r="S30" s="9"/>
      <c r="T30" s="7"/>
      <c r="U30" s="15"/>
    </row>
    <row r="31" spans="1:21" s="5" customFormat="1" ht="27.75" customHeight="1" collapsed="1">
      <c r="A31" s="189" t="s">
        <v>212</v>
      </c>
      <c r="B31" s="190"/>
      <c r="C31" s="190"/>
      <c r="D31" s="190"/>
      <c r="E31" s="190"/>
      <c r="F31" s="191"/>
      <c r="G31" s="192" t="s">
        <v>207</v>
      </c>
      <c r="H31" s="193"/>
      <c r="I31" s="193"/>
      <c r="J31" s="193"/>
      <c r="K31" s="193"/>
      <c r="L31" s="193"/>
      <c r="M31" s="193"/>
      <c r="N31" s="193"/>
      <c r="O31" s="193"/>
      <c r="P31" s="193"/>
      <c r="Q31" s="193"/>
      <c r="R31" s="193"/>
      <c r="S31" s="193"/>
      <c r="T31" s="193"/>
      <c r="U31" s="194"/>
    </row>
    <row r="32" spans="1:21" s="5" customFormat="1" ht="89.25" hidden="1" outlineLevel="1">
      <c r="A32" s="10">
        <v>16</v>
      </c>
      <c r="B32" s="10"/>
      <c r="C32" s="93"/>
      <c r="D32" s="10"/>
      <c r="E32" s="83"/>
      <c r="F32" s="83"/>
      <c r="G32" s="58" t="s">
        <v>138</v>
      </c>
      <c r="H32" s="24" t="s">
        <v>144</v>
      </c>
      <c r="I32" s="71" t="str">
        <f t="array" ref="I32">INDEX(evaluacion,MATCH(G32&amp;H32,impacto&amp;probabilidad,0))</f>
        <v>5 = Zona de riesgo alta. Reducir el riesgo. Evitar el riesgo compartir o transferir.</v>
      </c>
      <c r="J32" s="9" t="s">
        <v>171</v>
      </c>
      <c r="K32" s="9" t="s">
        <v>21</v>
      </c>
      <c r="L32" s="9"/>
      <c r="M32" s="71" t="str">
        <f t="array" aca="1" ref="M32" ca="1">OFFSET(valoracion,MATCH(I32&amp;J32&amp;K32,evaluacion2&amp;controles&amp;tipo,0),0)</f>
        <v>5 = Zona de riesgo alta. Reducir el riesgo. Evitar el riesgo compartir o transferir.</v>
      </c>
      <c r="N32" s="6"/>
      <c r="O32" s="6"/>
      <c r="P32" s="15"/>
      <c r="Q32" s="9"/>
      <c r="R32" s="9"/>
      <c r="S32" s="9"/>
      <c r="T32" s="7"/>
      <c r="U32" s="15"/>
    </row>
    <row r="33" spans="1:50" s="5" customFormat="1" ht="89.25" hidden="1" outlineLevel="1">
      <c r="A33" s="10">
        <v>17</v>
      </c>
      <c r="B33" s="10"/>
      <c r="C33" s="93"/>
      <c r="D33" s="10"/>
      <c r="E33" s="83"/>
      <c r="F33" s="83"/>
      <c r="G33" s="58" t="s">
        <v>138</v>
      </c>
      <c r="H33" s="24" t="s">
        <v>144</v>
      </c>
      <c r="I33" s="71" t="str">
        <f t="array" ref="I33">INDEX(evaluacion,MATCH(G33&amp;H33,impacto&amp;probabilidad,0))</f>
        <v>5 = Zona de riesgo alta. Reducir el riesgo. Evitar el riesgo compartir o transferir.</v>
      </c>
      <c r="J33" s="9" t="s">
        <v>171</v>
      </c>
      <c r="K33" s="9" t="s">
        <v>21</v>
      </c>
      <c r="L33" s="9"/>
      <c r="M33" s="71" t="str">
        <f t="array" aca="1" ref="M33" ca="1">OFFSET(valoracion,MATCH(I33&amp;J33&amp;K33,evaluacion2&amp;controles&amp;tipo,0),0)</f>
        <v>5 = Zona de riesgo alta. Reducir el riesgo. Evitar el riesgo compartir o transferir.</v>
      </c>
      <c r="N33" s="6"/>
      <c r="O33" s="6"/>
      <c r="P33" s="15"/>
      <c r="Q33" s="9"/>
      <c r="R33" s="9"/>
      <c r="S33" s="9"/>
      <c r="T33" s="7"/>
      <c r="U33" s="15"/>
    </row>
    <row r="34" spans="1:50" s="5" customFormat="1" ht="89.25" hidden="1" outlineLevel="1">
      <c r="A34" s="10">
        <v>18</v>
      </c>
      <c r="B34" s="10"/>
      <c r="C34" s="93"/>
      <c r="D34" s="10"/>
      <c r="E34" s="83"/>
      <c r="F34" s="83"/>
      <c r="G34" s="58" t="s">
        <v>138</v>
      </c>
      <c r="H34" s="24" t="s">
        <v>144</v>
      </c>
      <c r="I34" s="71" t="str">
        <f t="array" ref="I34">INDEX(evaluacion,MATCH(G34&amp;H34,impacto&amp;probabilidad,0))</f>
        <v>5 = Zona de riesgo alta. Reducir el riesgo. Evitar el riesgo compartir o transferir.</v>
      </c>
      <c r="J34" s="9" t="s">
        <v>171</v>
      </c>
      <c r="K34" s="9" t="s">
        <v>21</v>
      </c>
      <c r="L34" s="9"/>
      <c r="M34" s="71" t="str">
        <f t="array" aca="1" ref="M34" ca="1">OFFSET(valoracion,MATCH(I34&amp;J34&amp;K34,evaluacion2&amp;controles&amp;tipo,0),0)</f>
        <v>5 = Zona de riesgo alta. Reducir el riesgo. Evitar el riesgo compartir o transferir.</v>
      </c>
      <c r="N34" s="6"/>
      <c r="O34" s="6"/>
      <c r="P34" s="15"/>
      <c r="Q34" s="9"/>
      <c r="R34" s="9"/>
      <c r="S34" s="9"/>
      <c r="T34" s="7"/>
      <c r="U34" s="15"/>
    </row>
    <row r="35" spans="1:50" s="5" customFormat="1" ht="27.75" customHeight="1" collapsed="1">
      <c r="A35" s="189" t="s">
        <v>213</v>
      </c>
      <c r="B35" s="190"/>
      <c r="C35" s="190"/>
      <c r="D35" s="190"/>
      <c r="E35" s="190"/>
      <c r="F35" s="191"/>
      <c r="G35" s="192" t="s">
        <v>207</v>
      </c>
      <c r="H35" s="193"/>
      <c r="I35" s="193"/>
      <c r="J35" s="193"/>
      <c r="K35" s="193"/>
      <c r="L35" s="193"/>
      <c r="M35" s="193"/>
      <c r="N35" s="193"/>
      <c r="O35" s="193"/>
      <c r="P35" s="193"/>
      <c r="Q35" s="193"/>
      <c r="R35" s="193"/>
      <c r="S35" s="193"/>
      <c r="T35" s="193"/>
      <c r="U35" s="194"/>
    </row>
    <row r="36" spans="1:50" s="5" customFormat="1" ht="89.25" hidden="1" outlineLevel="1">
      <c r="A36" s="10">
        <v>19</v>
      </c>
      <c r="B36" s="10"/>
      <c r="C36" s="93"/>
      <c r="D36" s="10"/>
      <c r="E36" s="83"/>
      <c r="F36" s="83"/>
      <c r="G36" s="58" t="s">
        <v>138</v>
      </c>
      <c r="H36" s="24" t="s">
        <v>144</v>
      </c>
      <c r="I36" s="71" t="str">
        <f t="array" ref="I36">INDEX(evaluacion,MATCH(G36&amp;H36,impacto&amp;probabilidad,0))</f>
        <v>5 = Zona de riesgo alta. Reducir el riesgo. Evitar el riesgo compartir o transferir.</v>
      </c>
      <c r="J36" s="9" t="s">
        <v>171</v>
      </c>
      <c r="K36" s="9" t="s">
        <v>21</v>
      </c>
      <c r="L36" s="9"/>
      <c r="M36" s="71" t="str">
        <f t="array" aca="1" ref="M36" ca="1">OFFSET(valoracion,MATCH(I36&amp;J36&amp;K36,evaluacion2&amp;controles&amp;tipo,0),0)</f>
        <v>5 = Zona de riesgo alta. Reducir el riesgo. Evitar el riesgo compartir o transferir.</v>
      </c>
      <c r="N36" s="6"/>
      <c r="O36" s="6"/>
      <c r="P36" s="15"/>
      <c r="Q36" s="9"/>
      <c r="R36" s="9"/>
      <c r="S36" s="9"/>
      <c r="T36" s="7"/>
      <c r="U36" s="15"/>
    </row>
    <row r="37" spans="1:50" s="5" customFormat="1" ht="89.25" hidden="1" outlineLevel="1">
      <c r="A37" s="10">
        <v>20</v>
      </c>
      <c r="B37" s="10"/>
      <c r="C37" s="93"/>
      <c r="D37" s="10"/>
      <c r="E37" s="83"/>
      <c r="F37" s="83"/>
      <c r="G37" s="58" t="s">
        <v>138</v>
      </c>
      <c r="H37" s="24" t="s">
        <v>144</v>
      </c>
      <c r="I37" s="71" t="str">
        <f t="array" ref="I37">INDEX(evaluacion,MATCH(G37&amp;H37,impacto&amp;probabilidad,0))</f>
        <v>5 = Zona de riesgo alta. Reducir el riesgo. Evitar el riesgo compartir o transferir.</v>
      </c>
      <c r="J37" s="9" t="s">
        <v>171</v>
      </c>
      <c r="K37" s="9" t="s">
        <v>21</v>
      </c>
      <c r="L37" s="9"/>
      <c r="M37" s="71" t="str">
        <f t="array" aca="1" ref="M37" ca="1">OFFSET(valoracion,MATCH(I37&amp;J37&amp;K37,evaluacion2&amp;controles&amp;tipo,0),0)</f>
        <v>5 = Zona de riesgo alta. Reducir el riesgo. Evitar el riesgo compartir o transferir.</v>
      </c>
      <c r="N37" s="6"/>
      <c r="O37" s="6"/>
      <c r="P37" s="15"/>
      <c r="Q37" s="9"/>
      <c r="R37" s="9"/>
      <c r="S37" s="9"/>
      <c r="T37" s="7"/>
      <c r="U37" s="15"/>
    </row>
    <row r="38" spans="1:50" s="5" customFormat="1" ht="89.25" hidden="1" outlineLevel="1">
      <c r="A38" s="10">
        <v>21</v>
      </c>
      <c r="B38" s="10"/>
      <c r="C38" s="93"/>
      <c r="D38" s="10"/>
      <c r="E38" s="83"/>
      <c r="F38" s="83"/>
      <c r="G38" s="58" t="s">
        <v>138</v>
      </c>
      <c r="H38" s="24" t="s">
        <v>144</v>
      </c>
      <c r="I38" s="71" t="str">
        <f t="array" ref="I38">INDEX(evaluacion,MATCH(G38&amp;H38,impacto&amp;probabilidad,0))</f>
        <v>5 = Zona de riesgo alta. Reducir el riesgo. Evitar el riesgo compartir o transferir.</v>
      </c>
      <c r="J38" s="9" t="s">
        <v>171</v>
      </c>
      <c r="K38" s="9" t="s">
        <v>21</v>
      </c>
      <c r="L38" s="9"/>
      <c r="M38" s="71" t="str">
        <f t="array" aca="1" ref="M38" ca="1">OFFSET(valoracion,MATCH(I38&amp;J38&amp;K38,evaluacion2&amp;controles&amp;tipo,0),0)</f>
        <v>5 = Zona de riesgo alta. Reducir el riesgo. Evitar el riesgo compartir o transferir.</v>
      </c>
      <c r="N38" s="6"/>
      <c r="O38" s="6"/>
      <c r="P38" s="15"/>
      <c r="Q38" s="9"/>
      <c r="R38" s="9"/>
      <c r="S38" s="9"/>
      <c r="T38" s="7"/>
      <c r="U38" s="15"/>
    </row>
    <row r="39" spans="1:50" s="5" customFormat="1" ht="27.75" customHeight="1" collapsed="1">
      <c r="A39" s="189" t="s">
        <v>214</v>
      </c>
      <c r="B39" s="190"/>
      <c r="C39" s="190"/>
      <c r="D39" s="190"/>
      <c r="E39" s="190"/>
      <c r="F39" s="191"/>
      <c r="G39" s="192" t="s">
        <v>207</v>
      </c>
      <c r="H39" s="193"/>
      <c r="I39" s="193"/>
      <c r="J39" s="193"/>
      <c r="K39" s="193"/>
      <c r="L39" s="193"/>
      <c r="M39" s="193"/>
      <c r="N39" s="193"/>
      <c r="O39" s="193"/>
      <c r="P39" s="193"/>
      <c r="Q39" s="193"/>
      <c r="R39" s="193"/>
      <c r="S39" s="193"/>
      <c r="T39" s="193"/>
      <c r="U39" s="194"/>
    </row>
    <row r="40" spans="1:50" s="5" customFormat="1" ht="89.25" hidden="1" outlineLevel="1">
      <c r="A40" s="10">
        <v>22</v>
      </c>
      <c r="B40" s="10"/>
      <c r="C40" s="93"/>
      <c r="D40" s="10"/>
      <c r="E40" s="83"/>
      <c r="F40" s="83"/>
      <c r="G40" s="58" t="s">
        <v>138</v>
      </c>
      <c r="H40" s="24" t="s">
        <v>144</v>
      </c>
      <c r="I40" s="71" t="str">
        <f t="array" ref="I40">INDEX(evaluacion,MATCH(G40&amp;H40,impacto&amp;probabilidad,0))</f>
        <v>5 = Zona de riesgo alta. Reducir el riesgo. Evitar el riesgo compartir o transferir.</v>
      </c>
      <c r="J40" s="9" t="s">
        <v>171</v>
      </c>
      <c r="K40" s="9" t="s">
        <v>21</v>
      </c>
      <c r="L40" s="9"/>
      <c r="M40" s="71" t="str">
        <f t="array" aca="1" ref="M40" ca="1">OFFSET(valoracion,MATCH(I40&amp;J40&amp;K40,evaluacion2&amp;controles&amp;tipo,0),0)</f>
        <v>5 = Zona de riesgo alta. Reducir el riesgo. Evitar el riesgo compartir o transferir.</v>
      </c>
      <c r="N40" s="6"/>
      <c r="O40" s="6"/>
      <c r="P40" s="15"/>
      <c r="Q40" s="9"/>
      <c r="R40" s="9"/>
      <c r="S40" s="9"/>
      <c r="T40" s="7"/>
      <c r="U40" s="15"/>
    </row>
    <row r="41" spans="1:50" s="5" customFormat="1" ht="89.25" hidden="1" outlineLevel="1">
      <c r="A41" s="10">
        <v>23</v>
      </c>
      <c r="B41" s="10"/>
      <c r="C41" s="93"/>
      <c r="D41" s="10"/>
      <c r="E41" s="83"/>
      <c r="F41" s="83"/>
      <c r="G41" s="58" t="s">
        <v>138</v>
      </c>
      <c r="H41" s="24" t="s">
        <v>144</v>
      </c>
      <c r="I41" s="71" t="str">
        <f t="array" ref="I41">INDEX(evaluacion,MATCH(G41&amp;H41,impacto&amp;probabilidad,0))</f>
        <v>5 = Zona de riesgo alta. Reducir el riesgo. Evitar el riesgo compartir o transferir.</v>
      </c>
      <c r="J41" s="9" t="s">
        <v>171</v>
      </c>
      <c r="K41" s="9" t="s">
        <v>21</v>
      </c>
      <c r="L41" s="9"/>
      <c r="M41" s="71" t="str">
        <f t="array" aca="1" ref="M41" ca="1">OFFSET(valoracion,MATCH(I41&amp;J41&amp;K41,evaluacion2&amp;controles&amp;tipo,0),0)</f>
        <v>5 = Zona de riesgo alta. Reducir el riesgo. Evitar el riesgo compartir o transferir.</v>
      </c>
      <c r="N41" s="6"/>
      <c r="O41" s="6"/>
      <c r="P41" s="15"/>
      <c r="Q41" s="9"/>
      <c r="R41" s="9"/>
      <c r="S41" s="9"/>
      <c r="T41" s="7"/>
      <c r="U41" s="15"/>
    </row>
    <row r="42" spans="1:50" s="5" customFormat="1" ht="89.25" hidden="1" outlineLevel="1">
      <c r="A42" s="10">
        <v>24</v>
      </c>
      <c r="B42" s="10"/>
      <c r="C42" s="93"/>
      <c r="D42" s="10"/>
      <c r="E42" s="83"/>
      <c r="F42" s="83"/>
      <c r="G42" s="58" t="s">
        <v>138</v>
      </c>
      <c r="H42" s="24" t="s">
        <v>144</v>
      </c>
      <c r="I42" s="71" t="str">
        <f t="array" ref="I42">INDEX(evaluacion,MATCH(G42&amp;H42,impacto&amp;probabilidad,0))</f>
        <v>5 = Zona de riesgo alta. Reducir el riesgo. Evitar el riesgo compartir o transferir.</v>
      </c>
      <c r="J42" s="9" t="s">
        <v>171</v>
      </c>
      <c r="K42" s="9" t="s">
        <v>21</v>
      </c>
      <c r="L42" s="9"/>
      <c r="M42" s="71" t="str">
        <f t="array" aca="1" ref="M42" ca="1">OFFSET(valoracion,MATCH(I42&amp;J42&amp;K42,evaluacion2&amp;controles&amp;tipo,0),0)</f>
        <v>5 = Zona de riesgo alta. Reducir el riesgo. Evitar el riesgo compartir o transferir.</v>
      </c>
      <c r="N42" s="6"/>
      <c r="O42" s="6"/>
      <c r="P42" s="15"/>
      <c r="Q42" s="9"/>
      <c r="R42" s="9"/>
      <c r="S42" s="9"/>
      <c r="T42" s="7"/>
      <c r="U42" s="15"/>
    </row>
    <row r="43" spans="1:50" s="5" customFormat="1" ht="27.75" customHeight="1" collapsed="1">
      <c r="A43" s="189" t="s">
        <v>216</v>
      </c>
      <c r="B43" s="190"/>
      <c r="C43" s="190"/>
      <c r="D43" s="190"/>
      <c r="E43" s="190"/>
      <c r="F43" s="191"/>
      <c r="G43" s="192" t="s">
        <v>207</v>
      </c>
      <c r="H43" s="193"/>
      <c r="I43" s="193"/>
      <c r="J43" s="193"/>
      <c r="K43" s="193"/>
      <c r="L43" s="193"/>
      <c r="M43" s="193"/>
      <c r="N43" s="193"/>
      <c r="O43" s="193"/>
      <c r="P43" s="193"/>
      <c r="Q43" s="193"/>
      <c r="R43" s="193"/>
      <c r="S43" s="193"/>
      <c r="T43" s="193"/>
      <c r="U43" s="19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row>
    <row r="44" spans="1:50" s="5" customFormat="1" ht="89.25" hidden="1" outlineLevel="1">
      <c r="A44" s="10">
        <v>25</v>
      </c>
      <c r="B44" s="10"/>
      <c r="C44" s="93"/>
      <c r="D44" s="10"/>
      <c r="E44" s="83"/>
      <c r="F44" s="83"/>
      <c r="G44" s="58" t="s">
        <v>138</v>
      </c>
      <c r="H44" s="24" t="s">
        <v>144</v>
      </c>
      <c r="I44" s="71" t="str">
        <f t="array" ref="I44">INDEX(evaluacion,MATCH(G44&amp;H44,impacto&amp;probabilidad,0))</f>
        <v>5 = Zona de riesgo alta. Reducir el riesgo. Evitar el riesgo compartir o transferir.</v>
      </c>
      <c r="J44" s="9" t="s">
        <v>171</v>
      </c>
      <c r="K44" s="9" t="s">
        <v>21</v>
      </c>
      <c r="L44" s="9"/>
      <c r="M44" s="71" t="str">
        <f t="array" aca="1" ref="M44" ca="1">OFFSET(valoracion,MATCH(I44&amp;J44&amp;K44,evaluacion2&amp;controles&amp;tipo,0),0)</f>
        <v>5 = Zona de riesgo alta. Reducir el riesgo. Evitar el riesgo compartir o transferir.</v>
      </c>
      <c r="N44" s="6"/>
      <c r="O44" s="6"/>
      <c r="P44" s="15"/>
      <c r="Q44" s="9"/>
      <c r="R44" s="9"/>
      <c r="S44" s="9"/>
      <c r="T44" s="7"/>
      <c r="U44" s="15"/>
    </row>
    <row r="45" spans="1:50" s="5" customFormat="1" ht="89.25" hidden="1" outlineLevel="1">
      <c r="A45" s="10">
        <v>26</v>
      </c>
      <c r="B45" s="10"/>
      <c r="C45" s="93"/>
      <c r="D45" s="10"/>
      <c r="E45" s="83"/>
      <c r="F45" s="83"/>
      <c r="G45" s="58" t="s">
        <v>138</v>
      </c>
      <c r="H45" s="24" t="s">
        <v>144</v>
      </c>
      <c r="I45" s="71" t="str">
        <f t="array" ref="I45">INDEX(evaluacion,MATCH(G45&amp;H45,impacto&amp;probabilidad,0))</f>
        <v>5 = Zona de riesgo alta. Reducir el riesgo. Evitar el riesgo compartir o transferir.</v>
      </c>
      <c r="J45" s="9" t="s">
        <v>171</v>
      </c>
      <c r="K45" s="9" t="s">
        <v>21</v>
      </c>
      <c r="L45" s="9"/>
      <c r="M45" s="71" t="str">
        <f t="array" aca="1" ref="M45" ca="1">OFFSET(valoracion,MATCH(I45&amp;J45&amp;K45,evaluacion2&amp;controles&amp;tipo,0),0)</f>
        <v>5 = Zona de riesgo alta. Reducir el riesgo. Evitar el riesgo compartir o transferir.</v>
      </c>
      <c r="N45" s="6"/>
      <c r="O45" s="6"/>
      <c r="P45" s="15"/>
      <c r="Q45" s="9"/>
      <c r="R45" s="9"/>
      <c r="S45" s="9"/>
      <c r="T45" s="7"/>
      <c r="U45" s="15"/>
    </row>
    <row r="46" spans="1:50" s="5" customFormat="1" ht="89.25" hidden="1" outlineLevel="1">
      <c r="A46" s="10">
        <v>27</v>
      </c>
      <c r="B46" s="10"/>
      <c r="C46" s="93"/>
      <c r="D46" s="10"/>
      <c r="E46" s="83"/>
      <c r="F46" s="83"/>
      <c r="G46" s="58" t="s">
        <v>138</v>
      </c>
      <c r="H46" s="24" t="s">
        <v>144</v>
      </c>
      <c r="I46" s="71" t="str">
        <f t="array" ref="I46">INDEX(evaluacion,MATCH(G46&amp;H46,impacto&amp;probabilidad,0))</f>
        <v>5 = Zona de riesgo alta. Reducir el riesgo. Evitar el riesgo compartir o transferir.</v>
      </c>
      <c r="J46" s="9" t="s">
        <v>171</v>
      </c>
      <c r="K46" s="9" t="s">
        <v>21</v>
      </c>
      <c r="L46" s="9"/>
      <c r="M46" s="71" t="str">
        <f t="array" aca="1" ref="M46" ca="1">OFFSET(valoracion,MATCH(I46&amp;J46&amp;K46,evaluacion2&amp;controles&amp;tipo,0),0)</f>
        <v>5 = Zona de riesgo alta. Reducir el riesgo. Evitar el riesgo compartir o transferir.</v>
      </c>
      <c r="N46" s="6"/>
      <c r="O46" s="6"/>
      <c r="P46" s="15"/>
      <c r="Q46" s="9"/>
      <c r="R46" s="9"/>
      <c r="S46" s="9"/>
      <c r="T46" s="7"/>
      <c r="U46" s="15"/>
    </row>
    <row r="47" spans="1:50" s="5" customFormat="1" ht="27.75" customHeight="1" collapsed="1">
      <c r="A47" s="189" t="s">
        <v>215</v>
      </c>
      <c r="B47" s="190"/>
      <c r="C47" s="190"/>
      <c r="D47" s="190"/>
      <c r="E47" s="190"/>
      <c r="F47" s="191"/>
      <c r="G47" s="192" t="s">
        <v>207</v>
      </c>
      <c r="H47" s="193"/>
      <c r="I47" s="193"/>
      <c r="J47" s="193"/>
      <c r="K47" s="193"/>
      <c r="L47" s="193"/>
      <c r="M47" s="193"/>
      <c r="N47" s="193"/>
      <c r="O47" s="193"/>
      <c r="P47" s="193"/>
      <c r="Q47" s="193"/>
      <c r="R47" s="193"/>
      <c r="S47" s="193"/>
      <c r="T47" s="193"/>
      <c r="U47" s="194"/>
      <c r="V47" s="84"/>
      <c r="W47" s="84"/>
      <c r="X47" s="84"/>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row>
    <row r="48" spans="1:50" s="5" customFormat="1" ht="89.25" hidden="1" outlineLevel="1">
      <c r="A48" s="10">
        <v>28</v>
      </c>
      <c r="B48" s="10"/>
      <c r="C48" s="93"/>
      <c r="D48" s="10"/>
      <c r="E48" s="83"/>
      <c r="F48" s="83"/>
      <c r="G48" s="58" t="s">
        <v>138</v>
      </c>
      <c r="H48" s="85" t="s">
        <v>144</v>
      </c>
      <c r="I48" s="71" t="str">
        <f t="array" ref="I48">INDEX(evaluacion,MATCH(G48&amp;H48,impacto&amp;probabilidad,0))</f>
        <v>5 = Zona de riesgo alta. Reducir el riesgo. Evitar el riesgo compartir o transferir.</v>
      </c>
      <c r="J48" s="9" t="s">
        <v>171</v>
      </c>
      <c r="K48" s="9" t="s">
        <v>21</v>
      </c>
      <c r="L48" s="9"/>
      <c r="M48" s="71" t="str">
        <f t="array" aca="1" ref="M48" ca="1">OFFSET(valoracion,MATCH(I48&amp;J48&amp;K48,evaluacion2&amp;controles&amp;tipo,0),0)</f>
        <v>5 = Zona de riesgo alta. Reducir el riesgo. Evitar el riesgo compartir o transferir.</v>
      </c>
      <c r="N48" s="6"/>
      <c r="O48" s="6"/>
      <c r="P48" s="15"/>
      <c r="Q48" s="9"/>
      <c r="R48" s="9"/>
      <c r="S48" s="9"/>
      <c r="T48" s="7"/>
      <c r="U48" s="15"/>
    </row>
    <row r="49" spans="1:50" s="5" customFormat="1" ht="89.25" hidden="1" outlineLevel="1">
      <c r="A49" s="10">
        <v>29</v>
      </c>
      <c r="B49" s="10"/>
      <c r="C49" s="93"/>
      <c r="D49" s="10"/>
      <c r="E49" s="83"/>
      <c r="F49" s="83"/>
      <c r="G49" s="58" t="s">
        <v>138</v>
      </c>
      <c r="H49" s="85" t="s">
        <v>144</v>
      </c>
      <c r="I49" s="71" t="str">
        <f t="array" ref="I49">INDEX(evaluacion,MATCH(G49&amp;H49,impacto&amp;probabilidad,0))</f>
        <v>5 = Zona de riesgo alta. Reducir el riesgo. Evitar el riesgo compartir o transferir.</v>
      </c>
      <c r="J49" s="9" t="s">
        <v>171</v>
      </c>
      <c r="K49" s="9" t="s">
        <v>21</v>
      </c>
      <c r="L49" s="9"/>
      <c r="M49" s="71" t="str">
        <f t="array" aca="1" ref="M49" ca="1">OFFSET(valoracion,MATCH(I49&amp;J49&amp;K49,evaluacion2&amp;controles&amp;tipo,0),0)</f>
        <v>5 = Zona de riesgo alta. Reducir el riesgo. Evitar el riesgo compartir o transferir.</v>
      </c>
      <c r="N49" s="6"/>
      <c r="O49" s="6"/>
      <c r="P49" s="15"/>
      <c r="Q49" s="9"/>
      <c r="R49" s="9"/>
      <c r="S49" s="9"/>
      <c r="T49" s="7"/>
      <c r="U49" s="15"/>
    </row>
    <row r="50" spans="1:50" s="5" customFormat="1" ht="89.25" hidden="1" outlineLevel="1">
      <c r="A50" s="10">
        <v>30</v>
      </c>
      <c r="B50" s="10"/>
      <c r="C50" s="93"/>
      <c r="D50" s="10"/>
      <c r="E50" s="83"/>
      <c r="F50" s="83"/>
      <c r="G50" s="58" t="s">
        <v>138</v>
      </c>
      <c r="H50" s="85" t="s">
        <v>144</v>
      </c>
      <c r="I50" s="71" t="str">
        <f t="array" ref="I50">INDEX(evaluacion,MATCH(G50&amp;H50,impacto&amp;probabilidad,0))</f>
        <v>5 = Zona de riesgo alta. Reducir el riesgo. Evitar el riesgo compartir o transferir.</v>
      </c>
      <c r="J50" s="9" t="s">
        <v>171</v>
      </c>
      <c r="K50" s="9" t="s">
        <v>21</v>
      </c>
      <c r="L50" s="9"/>
      <c r="M50" s="71" t="str">
        <f t="array" aca="1" ref="M50" ca="1">OFFSET(valoracion,MATCH(I50&amp;J50&amp;K50,evaluacion2&amp;controles&amp;tipo,0),0)</f>
        <v>5 = Zona de riesgo alta. Reducir el riesgo. Evitar el riesgo compartir o transferir.</v>
      </c>
      <c r="N50" s="6"/>
      <c r="O50" s="6"/>
      <c r="P50" s="15"/>
      <c r="Q50" s="9"/>
      <c r="R50" s="9"/>
      <c r="S50" s="9"/>
      <c r="T50" s="7"/>
      <c r="U50" s="15"/>
    </row>
    <row r="51" spans="1:50" s="5" customFormat="1" ht="27.75" customHeight="1" collapsed="1">
      <c r="A51" s="189" t="s">
        <v>217</v>
      </c>
      <c r="B51" s="190"/>
      <c r="C51" s="190"/>
      <c r="D51" s="190"/>
      <c r="E51" s="190"/>
      <c r="F51" s="191"/>
      <c r="G51" s="192" t="s">
        <v>207</v>
      </c>
      <c r="H51" s="193"/>
      <c r="I51" s="193"/>
      <c r="J51" s="193"/>
      <c r="K51" s="193"/>
      <c r="L51" s="193"/>
      <c r="M51" s="193"/>
      <c r="N51" s="193"/>
      <c r="O51" s="193"/>
      <c r="P51" s="193"/>
      <c r="Q51" s="193"/>
      <c r="R51" s="193"/>
      <c r="S51" s="193"/>
      <c r="T51" s="193"/>
      <c r="U51" s="19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row>
    <row r="52" spans="1:50" s="5" customFormat="1" ht="89.25" hidden="1" outlineLevel="1">
      <c r="A52" s="10">
        <v>31</v>
      </c>
      <c r="B52" s="10"/>
      <c r="C52" s="93"/>
      <c r="D52" s="10"/>
      <c r="E52" s="83"/>
      <c r="F52" s="83"/>
      <c r="G52" s="58" t="s">
        <v>138</v>
      </c>
      <c r="H52" s="85" t="s">
        <v>144</v>
      </c>
      <c r="I52" s="71" t="str">
        <f t="array" ref="I52">INDEX(evaluacion,MATCH(G52&amp;H52,impacto&amp;probabilidad,0))</f>
        <v>5 = Zona de riesgo alta. Reducir el riesgo. Evitar el riesgo compartir o transferir.</v>
      </c>
      <c r="J52" s="9" t="s">
        <v>171</v>
      </c>
      <c r="K52" s="9" t="s">
        <v>21</v>
      </c>
      <c r="L52" s="9"/>
      <c r="M52" s="71" t="str">
        <f t="array" aca="1" ref="M52" ca="1">OFFSET(valoracion,MATCH(I52&amp;J52&amp;K52,evaluacion2&amp;controles&amp;tipo,0),0)</f>
        <v>5 = Zona de riesgo alta. Reducir el riesgo. Evitar el riesgo compartir o transferir.</v>
      </c>
      <c r="N52" s="6"/>
      <c r="O52" s="6"/>
      <c r="P52" s="15"/>
      <c r="Q52" s="9"/>
      <c r="R52" s="9"/>
      <c r="S52" s="9"/>
      <c r="T52" s="7"/>
      <c r="U52" s="15"/>
    </row>
    <row r="53" spans="1:50" s="5" customFormat="1" ht="89.25" hidden="1" outlineLevel="1">
      <c r="A53" s="10">
        <v>32</v>
      </c>
      <c r="B53" s="10"/>
      <c r="C53" s="93"/>
      <c r="D53" s="10"/>
      <c r="E53" s="83"/>
      <c r="F53" s="83"/>
      <c r="G53" s="58" t="s">
        <v>138</v>
      </c>
      <c r="H53" s="85" t="s">
        <v>144</v>
      </c>
      <c r="I53" s="71" t="str">
        <f t="array" ref="I53">INDEX(evaluacion,MATCH(G53&amp;H53,impacto&amp;probabilidad,0))</f>
        <v>5 = Zona de riesgo alta. Reducir el riesgo. Evitar el riesgo compartir o transferir.</v>
      </c>
      <c r="J53" s="9" t="s">
        <v>171</v>
      </c>
      <c r="K53" s="9" t="s">
        <v>21</v>
      </c>
      <c r="L53" s="9"/>
      <c r="M53" s="71" t="str">
        <f t="array" aca="1" ref="M53" ca="1">OFFSET(valoracion,MATCH(I53&amp;J53&amp;K53,evaluacion2&amp;controles&amp;tipo,0),0)</f>
        <v>5 = Zona de riesgo alta. Reducir el riesgo. Evitar el riesgo compartir o transferir.</v>
      </c>
      <c r="N53" s="6"/>
      <c r="O53" s="6"/>
      <c r="P53" s="15"/>
      <c r="Q53" s="9"/>
      <c r="R53" s="9"/>
      <c r="S53" s="9"/>
      <c r="T53" s="7"/>
      <c r="U53" s="15"/>
    </row>
    <row r="54" spans="1:50" s="5" customFormat="1" ht="24" hidden="1" customHeight="1" outlineLevel="1">
      <c r="A54" s="10">
        <v>33</v>
      </c>
      <c r="B54" s="10"/>
      <c r="C54" s="93"/>
      <c r="D54" s="10"/>
      <c r="E54" s="83"/>
      <c r="F54" s="83"/>
      <c r="G54" s="58" t="s">
        <v>135</v>
      </c>
      <c r="H54" s="24" t="s">
        <v>134</v>
      </c>
      <c r="I54" s="71" t="str">
        <f t="array" ref="I54">INDEX(evaluacion,MATCH(G54&amp;H54,impacto&amp;probabilidad,0))</f>
        <v>2 = Zona de riesgo baja. Asumir el riesgo</v>
      </c>
      <c r="J54" s="9" t="s">
        <v>173</v>
      </c>
      <c r="K54" s="9" t="s">
        <v>23</v>
      </c>
      <c r="L54" s="9"/>
      <c r="M54" s="71" t="str">
        <f t="array" aca="1" ref="M54" ca="1">OFFSET(valoracion,MATCH(I54&amp;J54&amp;K54,evaluacion2&amp;controles&amp;tipo,0),0)</f>
        <v>2 = Zona de riesgo baja. Asumir el riesgo</v>
      </c>
      <c r="N54" s="6"/>
      <c r="O54" s="6"/>
      <c r="P54" s="6"/>
      <c r="Q54" s="9"/>
      <c r="R54" s="9"/>
      <c r="S54" s="9"/>
      <c r="T54" s="7"/>
      <c r="U54" s="6"/>
    </row>
    <row r="55" spans="1:50" s="5" customFormat="1" ht="56.1" customHeight="1">
      <c r="A55" s="196"/>
      <c r="B55" s="196"/>
      <c r="C55" s="196"/>
      <c r="D55" s="196"/>
      <c r="E55" s="196"/>
      <c r="F55" s="196"/>
      <c r="G55" s="196"/>
      <c r="H55" s="196"/>
      <c r="I55" s="196"/>
      <c r="J55" s="196"/>
      <c r="K55" s="196"/>
      <c r="L55" s="196"/>
      <c r="M55" s="196"/>
      <c r="N55" s="196"/>
      <c r="O55" s="196"/>
      <c r="P55" s="196"/>
      <c r="Q55" s="196"/>
      <c r="R55" s="196"/>
      <c r="S55" s="196"/>
      <c r="T55" s="196"/>
      <c r="U55" s="196"/>
    </row>
    <row r="56" spans="1:50" ht="34.5" customHeight="1">
      <c r="A56" s="86"/>
      <c r="B56" s="80"/>
      <c r="C56" s="80"/>
      <c r="D56" s="195" t="s">
        <v>182</v>
      </c>
      <c r="E56" s="195"/>
      <c r="F56" s="195"/>
      <c r="G56" s="195"/>
      <c r="H56" s="195"/>
      <c r="I56" s="195"/>
      <c r="J56" s="80"/>
      <c r="K56" s="150" t="s">
        <v>2</v>
      </c>
      <c r="L56" s="150"/>
      <c r="M56" s="150"/>
      <c r="N56" s="150"/>
      <c r="O56" s="150"/>
      <c r="P56" s="150"/>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row>
    <row r="57" spans="1:50" ht="38.25" customHeight="1">
      <c r="A57" s="79"/>
      <c r="B57" s="79"/>
      <c r="C57" s="79"/>
      <c r="D57" s="74"/>
      <c r="E57" s="157" t="s">
        <v>221</v>
      </c>
      <c r="F57" s="158"/>
      <c r="G57" s="159"/>
      <c r="H57" s="11">
        <f ca="1">COUNTIF(M$12:M$54,"*baja*")</f>
        <v>10</v>
      </c>
      <c r="I57" s="75">
        <f ca="1">H57/H$61</f>
        <v>0.30303030303030304</v>
      </c>
      <c r="J57" s="81"/>
      <c r="K57" s="70" t="s">
        <v>8</v>
      </c>
      <c r="L57" s="151" t="s">
        <v>199</v>
      </c>
      <c r="M57" s="151"/>
      <c r="N57" s="151"/>
      <c r="O57" s="151"/>
      <c r="P57" s="151"/>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row>
    <row r="58" spans="1:50" ht="38.25" customHeight="1">
      <c r="A58" s="79"/>
      <c r="B58" s="79"/>
      <c r="C58" s="79"/>
      <c r="D58" s="76"/>
      <c r="E58" s="157" t="s">
        <v>218</v>
      </c>
      <c r="F58" s="158"/>
      <c r="G58" s="159"/>
      <c r="H58" s="11">
        <f ca="1">COUNTIF(M$12:M$54,"*moderada*")</f>
        <v>0</v>
      </c>
      <c r="I58" s="75">
        <f ca="1">H58/H$61</f>
        <v>0</v>
      </c>
      <c r="J58" s="81"/>
      <c r="K58" s="70" t="s">
        <v>4</v>
      </c>
      <c r="L58" s="151" t="s">
        <v>200</v>
      </c>
      <c r="M58" s="151"/>
      <c r="N58" s="151"/>
      <c r="O58" s="151"/>
      <c r="P58" s="151"/>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row>
    <row r="59" spans="1:50" ht="60" customHeight="1">
      <c r="A59" s="79"/>
      <c r="B59" s="79"/>
      <c r="C59" s="79"/>
      <c r="D59" s="77"/>
      <c r="E59" s="157" t="s">
        <v>219</v>
      </c>
      <c r="F59" s="158"/>
      <c r="G59" s="159"/>
      <c r="H59" s="11">
        <f ca="1">COUNTIF(M$12:M$54,"*alta*")</f>
        <v>21</v>
      </c>
      <c r="I59" s="75">
        <f ca="1">H59/H$61</f>
        <v>0.63636363636363635</v>
      </c>
      <c r="J59" s="81"/>
      <c r="K59" s="70" t="s">
        <v>5</v>
      </c>
      <c r="L59" s="151" t="s">
        <v>201</v>
      </c>
      <c r="M59" s="151"/>
      <c r="N59" s="151"/>
      <c r="O59" s="151"/>
      <c r="P59" s="151"/>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row>
    <row r="60" spans="1:50" ht="60" customHeight="1">
      <c r="A60" s="79"/>
      <c r="B60" s="79"/>
      <c r="C60" s="79"/>
      <c r="D60" s="78"/>
      <c r="E60" s="157" t="s">
        <v>220</v>
      </c>
      <c r="F60" s="158"/>
      <c r="G60" s="159"/>
      <c r="H60" s="11">
        <f ca="1">COUNTIF(M$12:M$54,"*extrema*")</f>
        <v>2</v>
      </c>
      <c r="I60" s="75">
        <f ca="1">H60/H$61</f>
        <v>6.0606060606060608E-2</v>
      </c>
      <c r="J60" s="81"/>
      <c r="K60" s="8" t="s">
        <v>3</v>
      </c>
      <c r="L60" s="156" t="s">
        <v>202</v>
      </c>
      <c r="M60" s="156"/>
      <c r="N60" s="156"/>
      <c r="O60" s="156"/>
      <c r="P60" s="156"/>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row>
    <row r="61" spans="1:50" ht="48" customHeight="1">
      <c r="B61" s="4"/>
      <c r="C61" s="4"/>
      <c r="D61" s="4"/>
      <c r="E61" s="4"/>
      <c r="F61" s="4"/>
      <c r="G61" s="14"/>
      <c r="H61" s="72">
        <f ca="1">SUM(H57:H60)</f>
        <v>33</v>
      </c>
      <c r="I61" s="14"/>
      <c r="J61" s="14"/>
      <c r="K61" s="152"/>
      <c r="L61" s="154"/>
      <c r="M61" s="154"/>
      <c r="N61" s="154"/>
      <c r="O61" s="154"/>
      <c r="P61" s="154"/>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row>
    <row r="62" spans="1:50" ht="24" customHeight="1">
      <c r="B62" s="4"/>
      <c r="C62" s="4"/>
      <c r="D62" s="4"/>
      <c r="E62" s="4"/>
      <c r="F62" s="4"/>
      <c r="G62" s="14"/>
      <c r="H62" s="14"/>
      <c r="I62" s="14"/>
      <c r="J62" s="14"/>
      <c r="K62" s="153"/>
      <c r="L62" s="155"/>
      <c r="M62" s="155"/>
      <c r="N62" s="155"/>
      <c r="O62" s="155"/>
      <c r="P62" s="15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row>
    <row r="63" spans="1:50" ht="33" customHeight="1">
      <c r="A63" s="4"/>
      <c r="B63" s="4"/>
      <c r="C63" s="4"/>
      <c r="D63" s="4"/>
      <c r="E63" s="73" t="s">
        <v>178</v>
      </c>
      <c r="F63" s="64">
        <v>5</v>
      </c>
      <c r="G63" s="64">
        <v>10</v>
      </c>
      <c r="H63" s="61">
        <v>15</v>
      </c>
      <c r="I63" s="61">
        <v>20</v>
      </c>
      <c r="J63" s="61">
        <v>25</v>
      </c>
      <c r="K63" s="60"/>
      <c r="L63" s="14"/>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row>
    <row r="64" spans="1:50" ht="36" customHeight="1">
      <c r="A64" s="4"/>
      <c r="B64" s="4"/>
      <c r="C64" s="4"/>
      <c r="D64" s="4"/>
      <c r="E64" s="73" t="s">
        <v>179</v>
      </c>
      <c r="F64" s="65">
        <v>4</v>
      </c>
      <c r="G64" s="64">
        <v>8</v>
      </c>
      <c r="H64" s="64">
        <v>12</v>
      </c>
      <c r="I64" s="61">
        <v>16</v>
      </c>
      <c r="J64" s="61">
        <v>20</v>
      </c>
      <c r="K64" s="14"/>
      <c r="L64" s="14"/>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row>
    <row r="65" spans="1:50" ht="30" customHeight="1">
      <c r="A65" s="4"/>
      <c r="B65" s="4"/>
      <c r="C65" s="4"/>
      <c r="D65" s="4"/>
      <c r="E65" s="73" t="s">
        <v>180</v>
      </c>
      <c r="F65" s="66">
        <v>3</v>
      </c>
      <c r="G65" s="65">
        <v>6</v>
      </c>
      <c r="H65" s="64">
        <v>9</v>
      </c>
      <c r="I65" s="61">
        <v>12</v>
      </c>
      <c r="J65" s="61">
        <v>15</v>
      </c>
      <c r="K65" s="14"/>
      <c r="L65" s="14"/>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row>
    <row r="66" spans="1:50" ht="30" customHeight="1">
      <c r="E66" s="73" t="s">
        <v>134</v>
      </c>
      <c r="F66" s="66">
        <v>2</v>
      </c>
      <c r="G66" s="66">
        <v>4</v>
      </c>
      <c r="H66" s="65">
        <v>6</v>
      </c>
      <c r="I66" s="64">
        <v>8</v>
      </c>
      <c r="J66" s="61">
        <v>10</v>
      </c>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row>
    <row r="67" spans="1:50" ht="32.25" customHeight="1">
      <c r="E67" s="73" t="s">
        <v>181</v>
      </c>
      <c r="F67" s="66">
        <v>1</v>
      </c>
      <c r="G67" s="66">
        <v>2</v>
      </c>
      <c r="H67" s="65">
        <v>3</v>
      </c>
      <c r="I67" s="64">
        <v>4</v>
      </c>
      <c r="J67" s="64">
        <v>5</v>
      </c>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row>
    <row r="68" spans="1:50" ht="15">
      <c r="E68" s="62"/>
      <c r="F68" s="63" t="s">
        <v>135</v>
      </c>
      <c r="G68" s="63" t="s">
        <v>136</v>
      </c>
      <c r="H68" s="63" t="s">
        <v>133</v>
      </c>
      <c r="I68" s="63" t="s">
        <v>137</v>
      </c>
      <c r="J68" s="63" t="s">
        <v>138</v>
      </c>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row>
    <row r="69" spans="1:50">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row>
    <row r="70" spans="1:50">
      <c r="F70" s="148" t="s">
        <v>198</v>
      </c>
      <c r="G70" s="149"/>
      <c r="H70" s="149"/>
      <c r="I70" s="149"/>
      <c r="J70" s="149"/>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row>
    <row r="71" spans="1:50">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row>
    <row r="72" spans="1:50">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row>
    <row r="73" spans="1:50">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row>
    <row r="74" spans="1:50">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row>
    <row r="75" spans="1:50">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row>
    <row r="76" spans="1:50">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row>
    <row r="77" spans="1:50">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row>
    <row r="78" spans="1:50">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row>
    <row r="79" spans="1:50">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row>
    <row r="80" spans="1:50">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row>
    <row r="81" spans="7:50">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row>
    <row r="82" spans="7:50">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7:50">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row>
    <row r="84" spans="7:50">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row>
    <row r="85" spans="7:50">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row>
    <row r="86" spans="7:50">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row>
    <row r="87" spans="7:50">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row>
    <row r="88" spans="7:50">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row>
    <row r="89" spans="7:50">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row>
    <row r="90" spans="7:50">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row>
    <row r="91" spans="7:50">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row>
    <row r="92" spans="7:50">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row>
    <row r="93" spans="7:50">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row>
    <row r="94" spans="7:50">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row>
    <row r="95" spans="7:50">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row>
    <row r="96" spans="7:50">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row>
    <row r="97" spans="7:50">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row>
    <row r="98" spans="7:50">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row>
    <row r="99" spans="7:50">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row>
    <row r="100" spans="7:50">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row>
    <row r="101" spans="7:50">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row>
    <row r="102" spans="7:50">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row>
    <row r="103" spans="7:50">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7:50">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7:50">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7:50">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7:50">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7:50">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7:50">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7:50">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7:50">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7:50">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7:50">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7:50">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7:50">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7:50">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7:50">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7:50">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7:50">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7:50">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7:50">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7:50">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7:50">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7:50">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7:50">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7:50">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7:50">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7:50">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7:50">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7:50">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7:50">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7:50">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7:50">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7:50">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7:50">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7:50">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7:50">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7:50">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7:50">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7:50">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7:50">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7:50">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7:50">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7:50">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7:50">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7:50">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7:50">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7:50">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7:50">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7:50">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7:50">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7:50">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7:50">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7:50">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7:50">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7:50">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7:50">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7:50">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7:50">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7:50">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7:50">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7:50">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7:50">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7:50">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7:50">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7:50">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7:50">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7:50">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7:50">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7:50">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7:50">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7:50">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7:50">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7:50">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7:50">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7:50">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7:50">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7:50">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7:50">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7:50">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7:50">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7:50">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7:50">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7:50">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7:50">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7:50">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7:50">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7:50">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7:50">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7:50">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7:50">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7:50">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7:50">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7:50">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7:50">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7:50">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7:50">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7:50">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7:50">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7:50">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7:50">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7:50">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7:50">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7:50">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7:50">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7:50">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7:50">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7:50">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7:50">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7:50">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7:50">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7:50">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7:50">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7:50">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7:50">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7:50">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7:50">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7:50">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7:50">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7:50">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7:50">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7:50">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7:50">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7:50">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7:50">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7:50">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7:50">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7:50">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7:50">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7:50">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7:50">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7:50">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7:50">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7:50">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7:50">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7:50">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7:50">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7:50">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7:50">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7:50">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7:50">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7:50">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7:50">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7:50">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7:50">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7:50">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7:50">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7:50">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7:50">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7:50">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7:50">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7:50">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7:50">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7:50">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7:50">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7:50">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7:50">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7:50">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7:50">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7:50">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7:50">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7:50">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7:50">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7:50">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7:50">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7:50">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7:50">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7:50">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7:50">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7:50">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7:50">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7:50">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7:50">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7:50">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7:50">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7:50">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7:50">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7:50">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7:50">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7:50">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7:50">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7:50">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7:50">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7:50">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7:50">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7:50">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7:50">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7:50">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7:50">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7:50">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7:50">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7:50">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7:50">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7:50">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7:50">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7:50">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7:50">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7:50">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7:50">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7:50">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7:50">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7:50">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7:50">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7:50">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7:50">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7:50">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7:50">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7:50">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7:50">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7:50">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7:50">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7:50">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7:50">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7:50">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7:50">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7:50">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7:50">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7:50">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7:50">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7:50">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7:50">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7:50">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7:50">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7:50">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7:50">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7:50">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7:50">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7:50">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7:50">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7:50">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7:50">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7:50">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7:50">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7:50">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7:50">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7:50">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7:50">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7:50">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7:50">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7:50">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7:50">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7:50">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7:50">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7:50">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7:50">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7:50">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7:50">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7:50">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7:50">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7:50">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7:50">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7:50">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7:50">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7:50">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7:50">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7:50">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7:50">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7:50">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7:50">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7:50">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7:50">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7:50">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7:50">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7:50">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7:50">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7:50">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7:50">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7:50">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7:50">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7:50">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7:50">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7:50">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7:50">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7:50">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7:50">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7:50">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7:50">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7:50">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7:50">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7:50">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7:50">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7:50">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7:50">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7:50">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7:50">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7:50">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7:50">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7:50">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7:50">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7:50">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7:50">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7:50">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7:50">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7:50">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7:50">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7:50">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7:50">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7:50">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7:50">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7:50">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7:50">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7:50">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7:50">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7:50">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7:50">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7:50">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7:50">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7:50">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7:50">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7:50">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7:50">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7:50">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7:50">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7:50">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7:50">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7:50">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7:50">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7:50">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7:50">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7:50">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7:50">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7:50">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7:50">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7:50">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7:50">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7:50">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7:50">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7:50">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7:50">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7:50">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7:50">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7:50">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7:50">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7:50">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7:50">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7:50">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7:50">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7:50">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7:50">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7:50">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7:50">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7:50">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7:50">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7:50">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7:50">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7:50">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7:50">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7:50">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7:50">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7:50">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7:50">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7:50">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7:50">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7:50">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7:50">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7:50">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7:50">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7:50">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7:50">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sheetData>
  <mergeCells count="47">
    <mergeCell ref="A9:F9"/>
    <mergeCell ref="A11:F11"/>
    <mergeCell ref="G11:U11"/>
    <mergeCell ref="A15:F15"/>
    <mergeCell ref="G15:U15"/>
    <mergeCell ref="N9:U9"/>
    <mergeCell ref="J9:M9"/>
    <mergeCell ref="G9:I9"/>
    <mergeCell ref="A27:F27"/>
    <mergeCell ref="G27:U27"/>
    <mergeCell ref="A19:F19"/>
    <mergeCell ref="G19:U19"/>
    <mergeCell ref="A23:F23"/>
    <mergeCell ref="G23:U23"/>
    <mergeCell ref="A31:F31"/>
    <mergeCell ref="G31:U31"/>
    <mergeCell ref="A35:F35"/>
    <mergeCell ref="G35:U35"/>
    <mergeCell ref="A39:F39"/>
    <mergeCell ref="G39:U39"/>
    <mergeCell ref="A47:F47"/>
    <mergeCell ref="G47:U47"/>
    <mergeCell ref="A43:F43"/>
    <mergeCell ref="G43:U43"/>
    <mergeCell ref="D56:I56"/>
    <mergeCell ref="A51:F51"/>
    <mergeCell ref="G51:U51"/>
    <mergeCell ref="A55:U55"/>
    <mergeCell ref="A2:G7"/>
    <mergeCell ref="A8:U8"/>
    <mergeCell ref="T2:U3"/>
    <mergeCell ref="T4:U5"/>
    <mergeCell ref="T6:U7"/>
    <mergeCell ref="H2:Q7"/>
    <mergeCell ref="F70:J70"/>
    <mergeCell ref="K56:P56"/>
    <mergeCell ref="L58:P58"/>
    <mergeCell ref="L59:P59"/>
    <mergeCell ref="K61:K62"/>
    <mergeCell ref="L61:P61"/>
    <mergeCell ref="L62:P62"/>
    <mergeCell ref="L57:P57"/>
    <mergeCell ref="L60:P60"/>
    <mergeCell ref="E58:G58"/>
    <mergeCell ref="E60:G60"/>
    <mergeCell ref="E59:G59"/>
    <mergeCell ref="E57:G57"/>
  </mergeCells>
  <phoneticPr fontId="0" type="noConversion"/>
  <conditionalFormatting sqref="I57:I60">
    <cfRule type="cellIs" dxfId="478" priority="668" stopIfTrue="1" operator="greaterThan">
      <formula>0</formula>
    </cfRule>
  </conditionalFormatting>
  <conditionalFormatting sqref="I16:I18 I24 I54 I20 M20 M22 I22">
    <cfRule type="containsText" dxfId="477" priority="579" operator="containsText" text="extrema">
      <formula>NOT(ISERROR(SEARCH("extrema",I16)))</formula>
    </cfRule>
    <cfRule type="containsText" dxfId="476" priority="580" operator="containsText" text="alta">
      <formula>NOT(ISERROR(SEARCH("alta",I16)))</formula>
    </cfRule>
    <cfRule type="containsText" dxfId="475" priority="581" operator="containsText" text="moderada">
      <formula>NOT(ISERROR(SEARCH("moderada",I16)))</formula>
    </cfRule>
    <cfRule type="containsText" dxfId="474" priority="582" operator="containsText" text="baja">
      <formula>NOT(ISERROR(SEARCH("baja",I16)))</formula>
    </cfRule>
  </conditionalFormatting>
  <conditionalFormatting sqref="G16:G18 G24 G54 G20 G22">
    <cfRule type="cellIs" dxfId="473" priority="679" stopIfTrue="1" operator="equal">
      <formula>"Menor"</formula>
    </cfRule>
    <cfRule type="cellIs" dxfId="472" priority="680" stopIfTrue="1" operator="equal">
      <formula>"Moderado"</formula>
    </cfRule>
  </conditionalFormatting>
  <conditionalFormatting sqref="H16:H18 H24 H54 H20 H22">
    <cfRule type="cellIs" dxfId="471" priority="681" stopIfTrue="1" operator="equal">
      <formula>"Casi seguro"</formula>
    </cfRule>
    <cfRule type="cellIs" dxfId="470" priority="682" stopIfTrue="1" operator="equal">
      <formula>"Probable"</formula>
    </cfRule>
    <cfRule type="cellIs" dxfId="469" priority="683" stopIfTrue="1" operator="equal">
      <formula>"Posible"</formula>
    </cfRule>
  </conditionalFormatting>
  <conditionalFormatting sqref="H16:H18 H24 H54 H20 H22">
    <cfRule type="cellIs" dxfId="468" priority="684" stopIfTrue="1" operator="equal">
      <formula>"Rara Vez"</formula>
    </cfRule>
    <cfRule type="cellIs" dxfId="467" priority="685" stopIfTrue="1" operator="equal">
      <formula>"Improbable"</formula>
    </cfRule>
  </conditionalFormatting>
  <conditionalFormatting sqref="M16:M18 M24 M54">
    <cfRule type="containsText" dxfId="466" priority="569" operator="containsText" text="extrema">
      <formula>NOT(ISERROR(SEARCH("extrema",M16)))</formula>
    </cfRule>
    <cfRule type="containsText" dxfId="465" priority="570" operator="containsText" text="alta">
      <formula>NOT(ISERROR(SEARCH("alta",M16)))</formula>
    </cfRule>
    <cfRule type="containsText" dxfId="464" priority="571" operator="containsText" text="moderada">
      <formula>NOT(ISERROR(SEARCH("moderada",M16)))</formula>
    </cfRule>
    <cfRule type="containsText" dxfId="463" priority="572" operator="containsText" text="baja">
      <formula>NOT(ISERROR(SEARCH("baja",M16)))</formula>
    </cfRule>
  </conditionalFormatting>
  <conditionalFormatting sqref="G16:G18 G24 G54 G20 G22">
    <cfRule type="containsText" dxfId="462" priority="678" stopIfTrue="1" operator="containsText" text="Insignificante">
      <formula>NOT(ISERROR(SEARCH("Insignificante",G16)))</formula>
    </cfRule>
  </conditionalFormatting>
  <conditionalFormatting sqref="G16:G18 G24 G54 G20 G22">
    <cfRule type="containsText" dxfId="461" priority="577" operator="containsText" text="Catastrófico">
      <formula>NOT(ISERROR(SEARCH("Catastrófico",G16)))</formula>
    </cfRule>
    <cfRule type="containsText" dxfId="460" priority="578" stopIfTrue="1" operator="containsText" text="Mayor">
      <formula>NOT(ISERROR(SEARCH("Mayor",G16)))</formula>
    </cfRule>
  </conditionalFormatting>
  <conditionalFormatting sqref="I30">
    <cfRule type="containsText" dxfId="459" priority="467" operator="containsText" text="extrema">
      <formula>NOT(ISERROR(SEARCH("extrema",I30)))</formula>
    </cfRule>
    <cfRule type="containsText" dxfId="458" priority="468" operator="containsText" text="alta">
      <formula>NOT(ISERROR(SEARCH("alta",I30)))</formula>
    </cfRule>
    <cfRule type="containsText" dxfId="457" priority="469" operator="containsText" text="moderada">
      <formula>NOT(ISERROR(SEARCH("moderada",I30)))</formula>
    </cfRule>
    <cfRule type="containsText" dxfId="456" priority="470" operator="containsText" text="baja">
      <formula>NOT(ISERROR(SEARCH("baja",I30)))</formula>
    </cfRule>
  </conditionalFormatting>
  <conditionalFormatting sqref="G30">
    <cfRule type="cellIs" dxfId="455" priority="472" stopIfTrue="1" operator="equal">
      <formula>"Menor"</formula>
    </cfRule>
    <cfRule type="cellIs" dxfId="454" priority="473" stopIfTrue="1" operator="equal">
      <formula>"Moderado"</formula>
    </cfRule>
  </conditionalFormatting>
  <conditionalFormatting sqref="H30">
    <cfRule type="cellIs" dxfId="453" priority="474" stopIfTrue="1" operator="equal">
      <formula>"Casi seguro"</formula>
    </cfRule>
    <cfRule type="cellIs" dxfId="452" priority="475" stopIfTrue="1" operator="equal">
      <formula>"Probable"</formula>
    </cfRule>
    <cfRule type="cellIs" dxfId="451" priority="476" stopIfTrue="1" operator="equal">
      <formula>"Posible"</formula>
    </cfRule>
  </conditionalFormatting>
  <conditionalFormatting sqref="H30">
    <cfRule type="cellIs" dxfId="450" priority="477" stopIfTrue="1" operator="equal">
      <formula>"Rara Vez"</formula>
    </cfRule>
    <cfRule type="cellIs" dxfId="449" priority="478" stopIfTrue="1" operator="equal">
      <formula>"Improbable"</formula>
    </cfRule>
  </conditionalFormatting>
  <conditionalFormatting sqref="M30">
    <cfRule type="containsText" dxfId="448" priority="461" operator="containsText" text="extrema">
      <formula>NOT(ISERROR(SEARCH("extrema",M30)))</formula>
    </cfRule>
    <cfRule type="containsText" dxfId="447" priority="462" operator="containsText" text="alta">
      <formula>NOT(ISERROR(SEARCH("alta",M30)))</formula>
    </cfRule>
    <cfRule type="containsText" dxfId="446" priority="463" operator="containsText" text="moderada">
      <formula>NOT(ISERROR(SEARCH("moderada",M30)))</formula>
    </cfRule>
    <cfRule type="containsText" dxfId="445" priority="464" operator="containsText" text="baja">
      <formula>NOT(ISERROR(SEARCH("baja",M30)))</formula>
    </cfRule>
  </conditionalFormatting>
  <conditionalFormatting sqref="G30">
    <cfRule type="containsText" dxfId="444" priority="471" stopIfTrue="1" operator="containsText" text="Insignificante">
      <formula>NOT(ISERROR(SEARCH("Insignificante",G30)))</formula>
    </cfRule>
  </conditionalFormatting>
  <conditionalFormatting sqref="G30">
    <cfRule type="containsText" dxfId="443" priority="465" operator="containsText" text="Catastrófico">
      <formula>NOT(ISERROR(SEARCH("Catastrófico",G30)))</formula>
    </cfRule>
    <cfRule type="containsText" dxfId="442" priority="466" stopIfTrue="1" operator="containsText" text="Mayor">
      <formula>NOT(ISERROR(SEARCH("Mayor",G30)))</formula>
    </cfRule>
  </conditionalFormatting>
  <conditionalFormatting sqref="I53">
    <cfRule type="containsText" dxfId="441" priority="197" operator="containsText" text="extrema">
      <formula>NOT(ISERROR(SEARCH("extrema",I53)))</formula>
    </cfRule>
    <cfRule type="containsText" dxfId="440" priority="198" operator="containsText" text="alta">
      <formula>NOT(ISERROR(SEARCH("alta",I53)))</formula>
    </cfRule>
    <cfRule type="containsText" dxfId="439" priority="199" operator="containsText" text="moderada">
      <formula>NOT(ISERROR(SEARCH("moderada",I53)))</formula>
    </cfRule>
    <cfRule type="containsText" dxfId="438" priority="200" operator="containsText" text="baja">
      <formula>NOT(ISERROR(SEARCH("baja",I53)))</formula>
    </cfRule>
  </conditionalFormatting>
  <conditionalFormatting sqref="G53">
    <cfRule type="cellIs" dxfId="437" priority="202" stopIfTrue="1" operator="equal">
      <formula>"Menor"</formula>
    </cfRule>
    <cfRule type="cellIs" dxfId="436" priority="203" stopIfTrue="1" operator="equal">
      <formula>"Moderado"</formula>
    </cfRule>
  </conditionalFormatting>
  <conditionalFormatting sqref="H53">
    <cfRule type="cellIs" dxfId="435" priority="204" stopIfTrue="1" operator="equal">
      <formula>"Casi seguro"</formula>
    </cfRule>
    <cfRule type="cellIs" dxfId="434" priority="205" stopIfTrue="1" operator="equal">
      <formula>"Probable"</formula>
    </cfRule>
    <cfRule type="cellIs" dxfId="433" priority="206" stopIfTrue="1" operator="equal">
      <formula>"Posible"</formula>
    </cfRule>
  </conditionalFormatting>
  <conditionalFormatting sqref="H53">
    <cfRule type="cellIs" dxfId="432" priority="207" stopIfTrue="1" operator="equal">
      <formula>"Rara Vez"</formula>
    </cfRule>
    <cfRule type="cellIs" dxfId="431" priority="208" stopIfTrue="1" operator="equal">
      <formula>"Improbable"</formula>
    </cfRule>
  </conditionalFormatting>
  <conditionalFormatting sqref="M53">
    <cfRule type="containsText" dxfId="430" priority="191" operator="containsText" text="extrema">
      <formula>NOT(ISERROR(SEARCH("extrema",M53)))</formula>
    </cfRule>
    <cfRule type="containsText" dxfId="429" priority="192" operator="containsText" text="alta">
      <formula>NOT(ISERROR(SEARCH("alta",M53)))</formula>
    </cfRule>
    <cfRule type="containsText" dxfId="428" priority="193" operator="containsText" text="moderada">
      <formula>NOT(ISERROR(SEARCH("moderada",M53)))</formula>
    </cfRule>
    <cfRule type="containsText" dxfId="427" priority="194" operator="containsText" text="baja">
      <formula>NOT(ISERROR(SEARCH("baja",M53)))</formula>
    </cfRule>
  </conditionalFormatting>
  <conditionalFormatting sqref="G53">
    <cfRule type="containsText" dxfId="426" priority="201" stopIfTrue="1" operator="containsText" text="Insignificante">
      <formula>NOT(ISERROR(SEARCH("Insignificante",G53)))</formula>
    </cfRule>
  </conditionalFormatting>
  <conditionalFormatting sqref="G53">
    <cfRule type="containsText" dxfId="425" priority="195" operator="containsText" text="Catastrófico">
      <formula>NOT(ISERROR(SEARCH("Catastrófico",G53)))</formula>
    </cfRule>
    <cfRule type="containsText" dxfId="424" priority="196" stopIfTrue="1" operator="containsText" text="Mayor">
      <formula>NOT(ISERROR(SEARCH("Mayor",G53)))</formula>
    </cfRule>
  </conditionalFormatting>
  <conditionalFormatting sqref="I26">
    <cfRule type="containsText" dxfId="423" priority="521" operator="containsText" text="extrema">
      <formula>NOT(ISERROR(SEARCH("extrema",I26)))</formula>
    </cfRule>
    <cfRule type="containsText" dxfId="422" priority="522" operator="containsText" text="alta">
      <formula>NOT(ISERROR(SEARCH("alta",I26)))</formula>
    </cfRule>
    <cfRule type="containsText" dxfId="421" priority="523" operator="containsText" text="moderada">
      <formula>NOT(ISERROR(SEARCH("moderada",I26)))</formula>
    </cfRule>
    <cfRule type="containsText" dxfId="420" priority="524" operator="containsText" text="baja">
      <formula>NOT(ISERROR(SEARCH("baja",I26)))</formula>
    </cfRule>
  </conditionalFormatting>
  <conditionalFormatting sqref="G26">
    <cfRule type="cellIs" dxfId="419" priority="526" stopIfTrue="1" operator="equal">
      <formula>"Menor"</formula>
    </cfRule>
    <cfRule type="cellIs" dxfId="418" priority="527" stopIfTrue="1" operator="equal">
      <formula>"Moderado"</formula>
    </cfRule>
  </conditionalFormatting>
  <conditionalFormatting sqref="H26">
    <cfRule type="cellIs" dxfId="417" priority="528" stopIfTrue="1" operator="equal">
      <formula>"Casi seguro"</formula>
    </cfRule>
    <cfRule type="cellIs" dxfId="416" priority="529" stopIfTrue="1" operator="equal">
      <formula>"Probable"</formula>
    </cfRule>
    <cfRule type="cellIs" dxfId="415" priority="530" stopIfTrue="1" operator="equal">
      <formula>"Posible"</formula>
    </cfRule>
  </conditionalFormatting>
  <conditionalFormatting sqref="H26">
    <cfRule type="cellIs" dxfId="414" priority="531" stopIfTrue="1" operator="equal">
      <formula>"Rara Vez"</formula>
    </cfRule>
    <cfRule type="cellIs" dxfId="413" priority="532" stopIfTrue="1" operator="equal">
      <formula>"Improbable"</formula>
    </cfRule>
  </conditionalFormatting>
  <conditionalFormatting sqref="M26">
    <cfRule type="containsText" dxfId="412" priority="515" operator="containsText" text="extrema">
      <formula>NOT(ISERROR(SEARCH("extrema",M26)))</formula>
    </cfRule>
    <cfRule type="containsText" dxfId="411" priority="516" operator="containsText" text="alta">
      <formula>NOT(ISERROR(SEARCH("alta",M26)))</formula>
    </cfRule>
    <cfRule type="containsText" dxfId="410" priority="517" operator="containsText" text="moderada">
      <formula>NOT(ISERROR(SEARCH("moderada",M26)))</formula>
    </cfRule>
    <cfRule type="containsText" dxfId="409" priority="518" operator="containsText" text="baja">
      <formula>NOT(ISERROR(SEARCH("baja",M26)))</formula>
    </cfRule>
  </conditionalFormatting>
  <conditionalFormatting sqref="G26">
    <cfRule type="containsText" dxfId="408" priority="525" stopIfTrue="1" operator="containsText" text="Insignificante">
      <formula>NOT(ISERROR(SEARCH("Insignificante",G26)))</formula>
    </cfRule>
  </conditionalFormatting>
  <conditionalFormatting sqref="G26">
    <cfRule type="containsText" dxfId="407" priority="519" operator="containsText" text="Catastrófico">
      <formula>NOT(ISERROR(SEARCH("Catastrófico",G26)))</formula>
    </cfRule>
    <cfRule type="containsText" dxfId="406" priority="520" stopIfTrue="1" operator="containsText" text="Mayor">
      <formula>NOT(ISERROR(SEARCH("Mayor",G26)))</formula>
    </cfRule>
  </conditionalFormatting>
  <conditionalFormatting sqref="I28">
    <cfRule type="containsText" dxfId="405" priority="503" operator="containsText" text="extrema">
      <formula>NOT(ISERROR(SEARCH("extrema",I28)))</formula>
    </cfRule>
    <cfRule type="containsText" dxfId="404" priority="504" operator="containsText" text="alta">
      <formula>NOT(ISERROR(SEARCH("alta",I28)))</formula>
    </cfRule>
    <cfRule type="containsText" dxfId="403" priority="505" operator="containsText" text="moderada">
      <formula>NOT(ISERROR(SEARCH("moderada",I28)))</formula>
    </cfRule>
    <cfRule type="containsText" dxfId="402" priority="506" operator="containsText" text="baja">
      <formula>NOT(ISERROR(SEARCH("baja",I28)))</formula>
    </cfRule>
  </conditionalFormatting>
  <conditionalFormatting sqref="G28">
    <cfRule type="cellIs" dxfId="401" priority="508" stopIfTrue="1" operator="equal">
      <formula>"Menor"</formula>
    </cfRule>
    <cfRule type="cellIs" dxfId="400" priority="509" stopIfTrue="1" operator="equal">
      <formula>"Moderado"</formula>
    </cfRule>
  </conditionalFormatting>
  <conditionalFormatting sqref="H28">
    <cfRule type="cellIs" dxfId="399" priority="510" stopIfTrue="1" operator="equal">
      <formula>"Casi seguro"</formula>
    </cfRule>
    <cfRule type="cellIs" dxfId="398" priority="511" stopIfTrue="1" operator="equal">
      <formula>"Probable"</formula>
    </cfRule>
    <cfRule type="cellIs" dxfId="397" priority="512" stopIfTrue="1" operator="equal">
      <formula>"Posible"</formula>
    </cfRule>
  </conditionalFormatting>
  <conditionalFormatting sqref="H28">
    <cfRule type="cellIs" dxfId="396" priority="513" stopIfTrue="1" operator="equal">
      <formula>"Rara Vez"</formula>
    </cfRule>
    <cfRule type="cellIs" dxfId="395" priority="514" stopIfTrue="1" operator="equal">
      <formula>"Improbable"</formula>
    </cfRule>
  </conditionalFormatting>
  <conditionalFormatting sqref="M28">
    <cfRule type="containsText" dxfId="394" priority="497" operator="containsText" text="extrema">
      <formula>NOT(ISERROR(SEARCH("extrema",M28)))</formula>
    </cfRule>
    <cfRule type="containsText" dxfId="393" priority="498" operator="containsText" text="alta">
      <formula>NOT(ISERROR(SEARCH("alta",M28)))</formula>
    </cfRule>
    <cfRule type="containsText" dxfId="392" priority="499" operator="containsText" text="moderada">
      <formula>NOT(ISERROR(SEARCH("moderada",M28)))</formula>
    </cfRule>
    <cfRule type="containsText" dxfId="391" priority="500" operator="containsText" text="baja">
      <formula>NOT(ISERROR(SEARCH("baja",M28)))</formula>
    </cfRule>
  </conditionalFormatting>
  <conditionalFormatting sqref="G28">
    <cfRule type="containsText" dxfId="390" priority="507" stopIfTrue="1" operator="containsText" text="Insignificante">
      <formula>NOT(ISERROR(SEARCH("Insignificante",G28)))</formula>
    </cfRule>
  </conditionalFormatting>
  <conditionalFormatting sqref="G28">
    <cfRule type="containsText" dxfId="389" priority="501" operator="containsText" text="Catastrófico">
      <formula>NOT(ISERROR(SEARCH("Catastrófico",G28)))</formula>
    </cfRule>
    <cfRule type="containsText" dxfId="388" priority="502" stopIfTrue="1" operator="containsText" text="Mayor">
      <formula>NOT(ISERROR(SEARCH("Mayor",G28)))</formula>
    </cfRule>
  </conditionalFormatting>
  <conditionalFormatting sqref="I29">
    <cfRule type="containsText" dxfId="387" priority="485" operator="containsText" text="extrema">
      <formula>NOT(ISERROR(SEARCH("extrema",I29)))</formula>
    </cfRule>
    <cfRule type="containsText" dxfId="386" priority="486" operator="containsText" text="alta">
      <formula>NOT(ISERROR(SEARCH("alta",I29)))</formula>
    </cfRule>
    <cfRule type="containsText" dxfId="385" priority="487" operator="containsText" text="moderada">
      <formula>NOT(ISERROR(SEARCH("moderada",I29)))</formula>
    </cfRule>
    <cfRule type="containsText" dxfId="384" priority="488" operator="containsText" text="baja">
      <formula>NOT(ISERROR(SEARCH("baja",I29)))</formula>
    </cfRule>
  </conditionalFormatting>
  <conditionalFormatting sqref="G29">
    <cfRule type="cellIs" dxfId="383" priority="490" stopIfTrue="1" operator="equal">
      <formula>"Menor"</formula>
    </cfRule>
    <cfRule type="cellIs" dxfId="382" priority="491" stopIfTrue="1" operator="equal">
      <formula>"Moderado"</formula>
    </cfRule>
  </conditionalFormatting>
  <conditionalFormatting sqref="H29">
    <cfRule type="cellIs" dxfId="381" priority="492" stopIfTrue="1" operator="equal">
      <formula>"Casi seguro"</formula>
    </cfRule>
    <cfRule type="cellIs" dxfId="380" priority="493" stopIfTrue="1" operator="equal">
      <formula>"Probable"</formula>
    </cfRule>
    <cfRule type="cellIs" dxfId="379" priority="494" stopIfTrue="1" operator="equal">
      <formula>"Posible"</formula>
    </cfRule>
  </conditionalFormatting>
  <conditionalFormatting sqref="H29">
    <cfRule type="cellIs" dxfId="378" priority="495" stopIfTrue="1" operator="equal">
      <formula>"Rara Vez"</formula>
    </cfRule>
    <cfRule type="cellIs" dxfId="377" priority="496" stopIfTrue="1" operator="equal">
      <formula>"Improbable"</formula>
    </cfRule>
  </conditionalFormatting>
  <conditionalFormatting sqref="M29">
    <cfRule type="containsText" dxfId="376" priority="479" operator="containsText" text="extrema">
      <formula>NOT(ISERROR(SEARCH("extrema",M29)))</formula>
    </cfRule>
    <cfRule type="containsText" dxfId="375" priority="480" operator="containsText" text="alta">
      <formula>NOT(ISERROR(SEARCH("alta",M29)))</formula>
    </cfRule>
    <cfRule type="containsText" dxfId="374" priority="481" operator="containsText" text="moderada">
      <formula>NOT(ISERROR(SEARCH("moderada",M29)))</formula>
    </cfRule>
    <cfRule type="containsText" dxfId="373" priority="482" operator="containsText" text="baja">
      <formula>NOT(ISERROR(SEARCH("baja",M29)))</formula>
    </cfRule>
  </conditionalFormatting>
  <conditionalFormatting sqref="G29">
    <cfRule type="containsText" dxfId="372" priority="489" stopIfTrue="1" operator="containsText" text="Insignificante">
      <formula>NOT(ISERROR(SEARCH("Insignificante",G29)))</formula>
    </cfRule>
  </conditionalFormatting>
  <conditionalFormatting sqref="G29">
    <cfRule type="containsText" dxfId="371" priority="483" operator="containsText" text="Catastrófico">
      <formula>NOT(ISERROR(SEARCH("Catastrófico",G29)))</formula>
    </cfRule>
    <cfRule type="containsText" dxfId="370" priority="484" stopIfTrue="1" operator="containsText" text="Mayor">
      <formula>NOT(ISERROR(SEARCH("Mayor",G29)))</formula>
    </cfRule>
  </conditionalFormatting>
  <conditionalFormatting sqref="I44">
    <cfRule type="containsText" dxfId="369" priority="61" operator="containsText" text="extrema">
      <formula>NOT(ISERROR(SEARCH("extrema",I44)))</formula>
    </cfRule>
    <cfRule type="containsText" dxfId="368" priority="62" operator="containsText" text="alta">
      <formula>NOT(ISERROR(SEARCH("alta",I44)))</formula>
    </cfRule>
    <cfRule type="containsText" dxfId="367" priority="63" operator="containsText" text="moderada">
      <formula>NOT(ISERROR(SEARCH("moderada",I44)))</formula>
    </cfRule>
    <cfRule type="containsText" dxfId="366" priority="64" operator="containsText" text="baja">
      <formula>NOT(ISERROR(SEARCH("baja",I44)))</formula>
    </cfRule>
  </conditionalFormatting>
  <conditionalFormatting sqref="G44">
    <cfRule type="cellIs" dxfId="365" priority="66" stopIfTrue="1" operator="equal">
      <formula>"Menor"</formula>
    </cfRule>
    <cfRule type="cellIs" dxfId="364" priority="67" stopIfTrue="1" operator="equal">
      <formula>"Moderado"</formula>
    </cfRule>
  </conditionalFormatting>
  <conditionalFormatting sqref="H44">
    <cfRule type="cellIs" dxfId="363" priority="68" stopIfTrue="1" operator="equal">
      <formula>"Casi seguro"</formula>
    </cfRule>
    <cfRule type="cellIs" dxfId="362" priority="69" stopIfTrue="1" operator="equal">
      <formula>"Probable"</formula>
    </cfRule>
    <cfRule type="cellIs" dxfId="361" priority="70" stopIfTrue="1" operator="equal">
      <formula>"Posible"</formula>
    </cfRule>
  </conditionalFormatting>
  <conditionalFormatting sqref="H44">
    <cfRule type="cellIs" dxfId="360" priority="71" stopIfTrue="1" operator="equal">
      <formula>"Rara Vez"</formula>
    </cfRule>
    <cfRule type="cellIs" dxfId="359" priority="72" stopIfTrue="1" operator="equal">
      <formula>"Improbable"</formula>
    </cfRule>
  </conditionalFormatting>
  <conditionalFormatting sqref="M44">
    <cfRule type="containsText" dxfId="358" priority="55" operator="containsText" text="extrema">
      <formula>NOT(ISERROR(SEARCH("extrema",M44)))</formula>
    </cfRule>
    <cfRule type="containsText" dxfId="357" priority="56" operator="containsText" text="alta">
      <formula>NOT(ISERROR(SEARCH("alta",M44)))</formula>
    </cfRule>
    <cfRule type="containsText" dxfId="356" priority="57" operator="containsText" text="moderada">
      <formula>NOT(ISERROR(SEARCH("moderada",M44)))</formula>
    </cfRule>
    <cfRule type="containsText" dxfId="355" priority="58" operator="containsText" text="baja">
      <formula>NOT(ISERROR(SEARCH("baja",M44)))</formula>
    </cfRule>
  </conditionalFormatting>
  <conditionalFormatting sqref="G44">
    <cfRule type="containsText" dxfId="354" priority="65" stopIfTrue="1" operator="containsText" text="Insignificante">
      <formula>NOT(ISERROR(SEARCH("Insignificante",G44)))</formula>
    </cfRule>
  </conditionalFormatting>
  <conditionalFormatting sqref="G44">
    <cfRule type="containsText" dxfId="353" priority="59" operator="containsText" text="Catastrófico">
      <formula>NOT(ISERROR(SEARCH("Catastrófico",G44)))</formula>
    </cfRule>
    <cfRule type="containsText" dxfId="352" priority="60" stopIfTrue="1" operator="containsText" text="Mayor">
      <formula>NOT(ISERROR(SEARCH("Mayor",G44)))</formula>
    </cfRule>
  </conditionalFormatting>
  <conditionalFormatting sqref="I32">
    <cfRule type="containsText" dxfId="351" priority="449" operator="containsText" text="extrema">
      <formula>NOT(ISERROR(SEARCH("extrema",I32)))</formula>
    </cfRule>
    <cfRule type="containsText" dxfId="350" priority="450" operator="containsText" text="alta">
      <formula>NOT(ISERROR(SEARCH("alta",I32)))</formula>
    </cfRule>
    <cfRule type="containsText" dxfId="349" priority="451" operator="containsText" text="moderada">
      <formula>NOT(ISERROR(SEARCH("moderada",I32)))</formula>
    </cfRule>
    <cfRule type="containsText" dxfId="348" priority="452" operator="containsText" text="baja">
      <formula>NOT(ISERROR(SEARCH("baja",I32)))</formula>
    </cfRule>
  </conditionalFormatting>
  <conditionalFormatting sqref="G32">
    <cfRule type="cellIs" dxfId="347" priority="454" stopIfTrue="1" operator="equal">
      <formula>"Menor"</formula>
    </cfRule>
    <cfRule type="cellIs" dxfId="346" priority="455" stopIfTrue="1" operator="equal">
      <formula>"Moderado"</formula>
    </cfRule>
  </conditionalFormatting>
  <conditionalFormatting sqref="H32">
    <cfRule type="cellIs" dxfId="345" priority="456" stopIfTrue="1" operator="equal">
      <formula>"Casi seguro"</formula>
    </cfRule>
    <cfRule type="cellIs" dxfId="344" priority="457" stopIfTrue="1" operator="equal">
      <formula>"Probable"</formula>
    </cfRule>
    <cfRule type="cellIs" dxfId="343" priority="458" stopIfTrue="1" operator="equal">
      <formula>"Posible"</formula>
    </cfRule>
  </conditionalFormatting>
  <conditionalFormatting sqref="H32">
    <cfRule type="cellIs" dxfId="342" priority="459" stopIfTrue="1" operator="equal">
      <formula>"Rara Vez"</formula>
    </cfRule>
    <cfRule type="cellIs" dxfId="341" priority="460" stopIfTrue="1" operator="equal">
      <formula>"Improbable"</formula>
    </cfRule>
  </conditionalFormatting>
  <conditionalFormatting sqref="M32">
    <cfRule type="containsText" dxfId="340" priority="443" operator="containsText" text="extrema">
      <formula>NOT(ISERROR(SEARCH("extrema",M32)))</formula>
    </cfRule>
    <cfRule type="containsText" dxfId="339" priority="444" operator="containsText" text="alta">
      <formula>NOT(ISERROR(SEARCH("alta",M32)))</formula>
    </cfRule>
    <cfRule type="containsText" dxfId="338" priority="445" operator="containsText" text="moderada">
      <formula>NOT(ISERROR(SEARCH("moderada",M32)))</formula>
    </cfRule>
    <cfRule type="containsText" dxfId="337" priority="446" operator="containsText" text="baja">
      <formula>NOT(ISERROR(SEARCH("baja",M32)))</formula>
    </cfRule>
  </conditionalFormatting>
  <conditionalFormatting sqref="G32">
    <cfRule type="containsText" dxfId="336" priority="453" stopIfTrue="1" operator="containsText" text="Insignificante">
      <formula>NOT(ISERROR(SEARCH("Insignificante",G32)))</formula>
    </cfRule>
  </conditionalFormatting>
  <conditionalFormatting sqref="G32">
    <cfRule type="containsText" dxfId="335" priority="447" operator="containsText" text="Catastrófico">
      <formula>NOT(ISERROR(SEARCH("Catastrófico",G32)))</formula>
    </cfRule>
    <cfRule type="containsText" dxfId="334" priority="448" stopIfTrue="1" operator="containsText" text="Mayor">
      <formula>NOT(ISERROR(SEARCH("Mayor",G32)))</formula>
    </cfRule>
  </conditionalFormatting>
  <conditionalFormatting sqref="I33">
    <cfRule type="containsText" dxfId="333" priority="431" operator="containsText" text="extrema">
      <formula>NOT(ISERROR(SEARCH("extrema",I33)))</formula>
    </cfRule>
    <cfRule type="containsText" dxfId="332" priority="432" operator="containsText" text="alta">
      <formula>NOT(ISERROR(SEARCH("alta",I33)))</formula>
    </cfRule>
    <cfRule type="containsText" dxfId="331" priority="433" operator="containsText" text="moderada">
      <formula>NOT(ISERROR(SEARCH("moderada",I33)))</formula>
    </cfRule>
    <cfRule type="containsText" dxfId="330" priority="434" operator="containsText" text="baja">
      <formula>NOT(ISERROR(SEARCH("baja",I33)))</formula>
    </cfRule>
  </conditionalFormatting>
  <conditionalFormatting sqref="G33">
    <cfRule type="cellIs" dxfId="329" priority="436" stopIfTrue="1" operator="equal">
      <formula>"Menor"</formula>
    </cfRule>
    <cfRule type="cellIs" dxfId="328" priority="437" stopIfTrue="1" operator="equal">
      <formula>"Moderado"</formula>
    </cfRule>
  </conditionalFormatting>
  <conditionalFormatting sqref="H33">
    <cfRule type="cellIs" dxfId="327" priority="438" stopIfTrue="1" operator="equal">
      <formula>"Casi seguro"</formula>
    </cfRule>
    <cfRule type="cellIs" dxfId="326" priority="439" stopIfTrue="1" operator="equal">
      <formula>"Probable"</formula>
    </cfRule>
    <cfRule type="cellIs" dxfId="325" priority="440" stopIfTrue="1" operator="equal">
      <formula>"Posible"</formula>
    </cfRule>
  </conditionalFormatting>
  <conditionalFormatting sqref="H33">
    <cfRule type="cellIs" dxfId="324" priority="441" stopIfTrue="1" operator="equal">
      <formula>"Rara Vez"</formula>
    </cfRule>
    <cfRule type="cellIs" dxfId="323" priority="442" stopIfTrue="1" operator="equal">
      <formula>"Improbable"</formula>
    </cfRule>
  </conditionalFormatting>
  <conditionalFormatting sqref="M33">
    <cfRule type="containsText" dxfId="322" priority="425" operator="containsText" text="extrema">
      <formula>NOT(ISERROR(SEARCH("extrema",M33)))</formula>
    </cfRule>
    <cfRule type="containsText" dxfId="321" priority="426" operator="containsText" text="alta">
      <formula>NOT(ISERROR(SEARCH("alta",M33)))</formula>
    </cfRule>
    <cfRule type="containsText" dxfId="320" priority="427" operator="containsText" text="moderada">
      <formula>NOT(ISERROR(SEARCH("moderada",M33)))</formula>
    </cfRule>
    <cfRule type="containsText" dxfId="319" priority="428" operator="containsText" text="baja">
      <formula>NOT(ISERROR(SEARCH("baja",M33)))</formula>
    </cfRule>
  </conditionalFormatting>
  <conditionalFormatting sqref="G33">
    <cfRule type="containsText" dxfId="318" priority="435" stopIfTrue="1" operator="containsText" text="Insignificante">
      <formula>NOT(ISERROR(SEARCH("Insignificante",G33)))</formula>
    </cfRule>
  </conditionalFormatting>
  <conditionalFormatting sqref="G33">
    <cfRule type="containsText" dxfId="317" priority="429" operator="containsText" text="Catastrófico">
      <formula>NOT(ISERROR(SEARCH("Catastrófico",G33)))</formula>
    </cfRule>
    <cfRule type="containsText" dxfId="316" priority="430" stopIfTrue="1" operator="containsText" text="Mayor">
      <formula>NOT(ISERROR(SEARCH("Mayor",G33)))</formula>
    </cfRule>
  </conditionalFormatting>
  <conditionalFormatting sqref="I34">
    <cfRule type="containsText" dxfId="315" priority="413" operator="containsText" text="extrema">
      <formula>NOT(ISERROR(SEARCH("extrema",I34)))</formula>
    </cfRule>
    <cfRule type="containsText" dxfId="314" priority="414" operator="containsText" text="alta">
      <formula>NOT(ISERROR(SEARCH("alta",I34)))</formula>
    </cfRule>
    <cfRule type="containsText" dxfId="313" priority="415" operator="containsText" text="moderada">
      <formula>NOT(ISERROR(SEARCH("moderada",I34)))</formula>
    </cfRule>
    <cfRule type="containsText" dxfId="312" priority="416" operator="containsText" text="baja">
      <formula>NOT(ISERROR(SEARCH("baja",I34)))</formula>
    </cfRule>
  </conditionalFormatting>
  <conditionalFormatting sqref="G34">
    <cfRule type="cellIs" dxfId="311" priority="418" stopIfTrue="1" operator="equal">
      <formula>"Menor"</formula>
    </cfRule>
    <cfRule type="cellIs" dxfId="310" priority="419" stopIfTrue="1" operator="equal">
      <formula>"Moderado"</formula>
    </cfRule>
  </conditionalFormatting>
  <conditionalFormatting sqref="H34">
    <cfRule type="cellIs" dxfId="309" priority="420" stopIfTrue="1" operator="equal">
      <formula>"Casi seguro"</formula>
    </cfRule>
    <cfRule type="cellIs" dxfId="308" priority="421" stopIfTrue="1" operator="equal">
      <formula>"Probable"</formula>
    </cfRule>
    <cfRule type="cellIs" dxfId="307" priority="422" stopIfTrue="1" operator="equal">
      <formula>"Posible"</formula>
    </cfRule>
  </conditionalFormatting>
  <conditionalFormatting sqref="H34">
    <cfRule type="cellIs" dxfId="306" priority="423" stopIfTrue="1" operator="equal">
      <formula>"Rara Vez"</formula>
    </cfRule>
    <cfRule type="cellIs" dxfId="305" priority="424" stopIfTrue="1" operator="equal">
      <formula>"Improbable"</formula>
    </cfRule>
  </conditionalFormatting>
  <conditionalFormatting sqref="M34">
    <cfRule type="containsText" dxfId="304" priority="407" operator="containsText" text="extrema">
      <formula>NOT(ISERROR(SEARCH("extrema",M34)))</formula>
    </cfRule>
    <cfRule type="containsText" dxfId="303" priority="408" operator="containsText" text="alta">
      <formula>NOT(ISERROR(SEARCH("alta",M34)))</formula>
    </cfRule>
    <cfRule type="containsText" dxfId="302" priority="409" operator="containsText" text="moderada">
      <formula>NOT(ISERROR(SEARCH("moderada",M34)))</formula>
    </cfRule>
    <cfRule type="containsText" dxfId="301" priority="410" operator="containsText" text="baja">
      <formula>NOT(ISERROR(SEARCH("baja",M34)))</formula>
    </cfRule>
  </conditionalFormatting>
  <conditionalFormatting sqref="G34">
    <cfRule type="containsText" dxfId="300" priority="417" stopIfTrue="1" operator="containsText" text="Insignificante">
      <formula>NOT(ISERROR(SEARCH("Insignificante",G34)))</formula>
    </cfRule>
  </conditionalFormatting>
  <conditionalFormatting sqref="G34">
    <cfRule type="containsText" dxfId="299" priority="411" operator="containsText" text="Catastrófico">
      <formula>NOT(ISERROR(SEARCH("Catastrófico",G34)))</formula>
    </cfRule>
    <cfRule type="containsText" dxfId="298" priority="412" stopIfTrue="1" operator="containsText" text="Mayor">
      <formula>NOT(ISERROR(SEARCH("Mayor",G34)))</formula>
    </cfRule>
  </conditionalFormatting>
  <conditionalFormatting sqref="I36">
    <cfRule type="containsText" dxfId="297" priority="395" operator="containsText" text="extrema">
      <formula>NOT(ISERROR(SEARCH("extrema",I36)))</formula>
    </cfRule>
    <cfRule type="containsText" dxfId="296" priority="396" operator="containsText" text="alta">
      <formula>NOT(ISERROR(SEARCH("alta",I36)))</formula>
    </cfRule>
    <cfRule type="containsText" dxfId="295" priority="397" operator="containsText" text="moderada">
      <formula>NOT(ISERROR(SEARCH("moderada",I36)))</formula>
    </cfRule>
    <cfRule type="containsText" dxfId="294" priority="398" operator="containsText" text="baja">
      <formula>NOT(ISERROR(SEARCH("baja",I36)))</formula>
    </cfRule>
  </conditionalFormatting>
  <conditionalFormatting sqref="G36">
    <cfRule type="cellIs" dxfId="293" priority="400" stopIfTrue="1" operator="equal">
      <formula>"Menor"</formula>
    </cfRule>
    <cfRule type="cellIs" dxfId="292" priority="401" stopIfTrue="1" operator="equal">
      <formula>"Moderado"</formula>
    </cfRule>
  </conditionalFormatting>
  <conditionalFormatting sqref="H36">
    <cfRule type="cellIs" dxfId="291" priority="402" stopIfTrue="1" operator="equal">
      <formula>"Casi seguro"</formula>
    </cfRule>
    <cfRule type="cellIs" dxfId="290" priority="403" stopIfTrue="1" operator="equal">
      <formula>"Probable"</formula>
    </cfRule>
    <cfRule type="cellIs" dxfId="289" priority="404" stopIfTrue="1" operator="equal">
      <formula>"Posible"</formula>
    </cfRule>
  </conditionalFormatting>
  <conditionalFormatting sqref="H36">
    <cfRule type="cellIs" dxfId="288" priority="405" stopIfTrue="1" operator="equal">
      <formula>"Rara Vez"</formula>
    </cfRule>
    <cfRule type="cellIs" dxfId="287" priority="406" stopIfTrue="1" operator="equal">
      <formula>"Improbable"</formula>
    </cfRule>
  </conditionalFormatting>
  <conditionalFormatting sqref="M36">
    <cfRule type="containsText" dxfId="286" priority="389" operator="containsText" text="extrema">
      <formula>NOT(ISERROR(SEARCH("extrema",M36)))</formula>
    </cfRule>
    <cfRule type="containsText" dxfId="285" priority="390" operator="containsText" text="alta">
      <formula>NOT(ISERROR(SEARCH("alta",M36)))</formula>
    </cfRule>
    <cfRule type="containsText" dxfId="284" priority="391" operator="containsText" text="moderada">
      <formula>NOT(ISERROR(SEARCH("moderada",M36)))</formula>
    </cfRule>
    <cfRule type="containsText" dxfId="283" priority="392" operator="containsText" text="baja">
      <formula>NOT(ISERROR(SEARCH("baja",M36)))</formula>
    </cfRule>
  </conditionalFormatting>
  <conditionalFormatting sqref="G36">
    <cfRule type="containsText" dxfId="282" priority="399" stopIfTrue="1" operator="containsText" text="Insignificante">
      <formula>NOT(ISERROR(SEARCH("Insignificante",G36)))</formula>
    </cfRule>
  </conditionalFormatting>
  <conditionalFormatting sqref="G36">
    <cfRule type="containsText" dxfId="281" priority="393" operator="containsText" text="Catastrófico">
      <formula>NOT(ISERROR(SEARCH("Catastrófico",G36)))</formula>
    </cfRule>
    <cfRule type="containsText" dxfId="280" priority="394" stopIfTrue="1" operator="containsText" text="Mayor">
      <formula>NOT(ISERROR(SEARCH("Mayor",G36)))</formula>
    </cfRule>
  </conditionalFormatting>
  <conditionalFormatting sqref="I37">
    <cfRule type="containsText" dxfId="279" priority="377" operator="containsText" text="extrema">
      <formula>NOT(ISERROR(SEARCH("extrema",I37)))</formula>
    </cfRule>
    <cfRule type="containsText" dxfId="278" priority="378" operator="containsText" text="alta">
      <formula>NOT(ISERROR(SEARCH("alta",I37)))</formula>
    </cfRule>
    <cfRule type="containsText" dxfId="277" priority="379" operator="containsText" text="moderada">
      <formula>NOT(ISERROR(SEARCH("moderada",I37)))</formula>
    </cfRule>
    <cfRule type="containsText" dxfId="276" priority="380" operator="containsText" text="baja">
      <formula>NOT(ISERROR(SEARCH("baja",I37)))</formula>
    </cfRule>
  </conditionalFormatting>
  <conditionalFormatting sqref="G37">
    <cfRule type="cellIs" dxfId="275" priority="382" stopIfTrue="1" operator="equal">
      <formula>"Menor"</formula>
    </cfRule>
    <cfRule type="cellIs" dxfId="274" priority="383" stopIfTrue="1" operator="equal">
      <formula>"Moderado"</formula>
    </cfRule>
  </conditionalFormatting>
  <conditionalFormatting sqref="H37">
    <cfRule type="cellIs" dxfId="273" priority="384" stopIfTrue="1" operator="equal">
      <formula>"Casi seguro"</formula>
    </cfRule>
    <cfRule type="cellIs" dxfId="272" priority="385" stopIfTrue="1" operator="equal">
      <formula>"Probable"</formula>
    </cfRule>
    <cfRule type="cellIs" dxfId="271" priority="386" stopIfTrue="1" operator="equal">
      <formula>"Posible"</formula>
    </cfRule>
  </conditionalFormatting>
  <conditionalFormatting sqref="H37">
    <cfRule type="cellIs" dxfId="270" priority="387" stopIfTrue="1" operator="equal">
      <formula>"Rara Vez"</formula>
    </cfRule>
    <cfRule type="cellIs" dxfId="269" priority="388" stopIfTrue="1" operator="equal">
      <formula>"Improbable"</formula>
    </cfRule>
  </conditionalFormatting>
  <conditionalFormatting sqref="M37">
    <cfRule type="containsText" dxfId="268" priority="371" operator="containsText" text="extrema">
      <formula>NOT(ISERROR(SEARCH("extrema",M37)))</formula>
    </cfRule>
    <cfRule type="containsText" dxfId="267" priority="372" operator="containsText" text="alta">
      <formula>NOT(ISERROR(SEARCH("alta",M37)))</formula>
    </cfRule>
    <cfRule type="containsText" dxfId="266" priority="373" operator="containsText" text="moderada">
      <formula>NOT(ISERROR(SEARCH("moderada",M37)))</formula>
    </cfRule>
    <cfRule type="containsText" dxfId="265" priority="374" operator="containsText" text="baja">
      <formula>NOT(ISERROR(SEARCH("baja",M37)))</formula>
    </cfRule>
  </conditionalFormatting>
  <conditionalFormatting sqref="G37">
    <cfRule type="containsText" dxfId="264" priority="381" stopIfTrue="1" operator="containsText" text="Insignificante">
      <formula>NOT(ISERROR(SEARCH("Insignificante",G37)))</formula>
    </cfRule>
  </conditionalFormatting>
  <conditionalFormatting sqref="G37">
    <cfRule type="containsText" dxfId="263" priority="375" operator="containsText" text="Catastrófico">
      <formula>NOT(ISERROR(SEARCH("Catastrófico",G37)))</formula>
    </cfRule>
    <cfRule type="containsText" dxfId="262" priority="376" stopIfTrue="1" operator="containsText" text="Mayor">
      <formula>NOT(ISERROR(SEARCH("Mayor",G37)))</formula>
    </cfRule>
  </conditionalFormatting>
  <conditionalFormatting sqref="I38">
    <cfRule type="containsText" dxfId="261" priority="359" operator="containsText" text="extrema">
      <formula>NOT(ISERROR(SEARCH("extrema",I38)))</formula>
    </cfRule>
    <cfRule type="containsText" dxfId="260" priority="360" operator="containsText" text="alta">
      <formula>NOT(ISERROR(SEARCH("alta",I38)))</formula>
    </cfRule>
    <cfRule type="containsText" dxfId="259" priority="361" operator="containsText" text="moderada">
      <formula>NOT(ISERROR(SEARCH("moderada",I38)))</formula>
    </cfRule>
    <cfRule type="containsText" dxfId="258" priority="362" operator="containsText" text="baja">
      <formula>NOT(ISERROR(SEARCH("baja",I38)))</formula>
    </cfRule>
  </conditionalFormatting>
  <conditionalFormatting sqref="G38">
    <cfRule type="cellIs" dxfId="257" priority="364" stopIfTrue="1" operator="equal">
      <formula>"Menor"</formula>
    </cfRule>
    <cfRule type="cellIs" dxfId="256" priority="365" stopIfTrue="1" operator="equal">
      <formula>"Moderado"</formula>
    </cfRule>
  </conditionalFormatting>
  <conditionalFormatting sqref="H38">
    <cfRule type="cellIs" dxfId="255" priority="366" stopIfTrue="1" operator="equal">
      <formula>"Casi seguro"</formula>
    </cfRule>
    <cfRule type="cellIs" dxfId="254" priority="367" stopIfTrue="1" operator="equal">
      <formula>"Probable"</formula>
    </cfRule>
    <cfRule type="cellIs" dxfId="253" priority="368" stopIfTrue="1" operator="equal">
      <formula>"Posible"</formula>
    </cfRule>
  </conditionalFormatting>
  <conditionalFormatting sqref="H38">
    <cfRule type="cellIs" dxfId="252" priority="369" stopIfTrue="1" operator="equal">
      <formula>"Rara Vez"</formula>
    </cfRule>
    <cfRule type="cellIs" dxfId="251" priority="370" stopIfTrue="1" operator="equal">
      <formula>"Improbable"</formula>
    </cfRule>
  </conditionalFormatting>
  <conditionalFormatting sqref="M38">
    <cfRule type="containsText" dxfId="250" priority="353" operator="containsText" text="extrema">
      <formula>NOT(ISERROR(SEARCH("extrema",M38)))</formula>
    </cfRule>
    <cfRule type="containsText" dxfId="249" priority="354" operator="containsText" text="alta">
      <formula>NOT(ISERROR(SEARCH("alta",M38)))</formula>
    </cfRule>
    <cfRule type="containsText" dxfId="248" priority="355" operator="containsText" text="moderada">
      <formula>NOT(ISERROR(SEARCH("moderada",M38)))</formula>
    </cfRule>
    <cfRule type="containsText" dxfId="247" priority="356" operator="containsText" text="baja">
      <formula>NOT(ISERROR(SEARCH("baja",M38)))</formula>
    </cfRule>
  </conditionalFormatting>
  <conditionalFormatting sqref="G38">
    <cfRule type="containsText" dxfId="246" priority="363" stopIfTrue="1" operator="containsText" text="Insignificante">
      <formula>NOT(ISERROR(SEARCH("Insignificante",G38)))</formula>
    </cfRule>
  </conditionalFormatting>
  <conditionalFormatting sqref="G38">
    <cfRule type="containsText" dxfId="245" priority="357" operator="containsText" text="Catastrófico">
      <formula>NOT(ISERROR(SEARCH("Catastrófico",G38)))</formula>
    </cfRule>
    <cfRule type="containsText" dxfId="244" priority="358" stopIfTrue="1" operator="containsText" text="Mayor">
      <formula>NOT(ISERROR(SEARCH("Mayor",G38)))</formula>
    </cfRule>
  </conditionalFormatting>
  <conditionalFormatting sqref="I40">
    <cfRule type="containsText" dxfId="243" priority="341" operator="containsText" text="extrema">
      <formula>NOT(ISERROR(SEARCH("extrema",I40)))</formula>
    </cfRule>
    <cfRule type="containsText" dxfId="242" priority="342" operator="containsText" text="alta">
      <formula>NOT(ISERROR(SEARCH("alta",I40)))</formula>
    </cfRule>
    <cfRule type="containsText" dxfId="241" priority="343" operator="containsText" text="moderada">
      <formula>NOT(ISERROR(SEARCH("moderada",I40)))</formula>
    </cfRule>
    <cfRule type="containsText" dxfId="240" priority="344" operator="containsText" text="baja">
      <formula>NOT(ISERROR(SEARCH("baja",I40)))</formula>
    </cfRule>
  </conditionalFormatting>
  <conditionalFormatting sqref="G40">
    <cfRule type="cellIs" dxfId="239" priority="346" stopIfTrue="1" operator="equal">
      <formula>"Menor"</formula>
    </cfRule>
    <cfRule type="cellIs" dxfId="238" priority="347" stopIfTrue="1" operator="equal">
      <formula>"Moderado"</formula>
    </cfRule>
  </conditionalFormatting>
  <conditionalFormatting sqref="H40">
    <cfRule type="cellIs" dxfId="237" priority="348" stopIfTrue="1" operator="equal">
      <formula>"Casi seguro"</formula>
    </cfRule>
    <cfRule type="cellIs" dxfId="236" priority="349" stopIfTrue="1" operator="equal">
      <formula>"Probable"</formula>
    </cfRule>
    <cfRule type="cellIs" dxfId="235" priority="350" stopIfTrue="1" operator="equal">
      <formula>"Posible"</formula>
    </cfRule>
  </conditionalFormatting>
  <conditionalFormatting sqref="H40">
    <cfRule type="cellIs" dxfId="234" priority="351" stopIfTrue="1" operator="equal">
      <formula>"Rara Vez"</formula>
    </cfRule>
    <cfRule type="cellIs" dxfId="233" priority="352" stopIfTrue="1" operator="equal">
      <formula>"Improbable"</formula>
    </cfRule>
  </conditionalFormatting>
  <conditionalFormatting sqref="M40">
    <cfRule type="containsText" dxfId="232" priority="335" operator="containsText" text="extrema">
      <formula>NOT(ISERROR(SEARCH("extrema",M40)))</formula>
    </cfRule>
    <cfRule type="containsText" dxfId="231" priority="336" operator="containsText" text="alta">
      <formula>NOT(ISERROR(SEARCH("alta",M40)))</formula>
    </cfRule>
    <cfRule type="containsText" dxfId="230" priority="337" operator="containsText" text="moderada">
      <formula>NOT(ISERROR(SEARCH("moderada",M40)))</formula>
    </cfRule>
    <cfRule type="containsText" dxfId="229" priority="338" operator="containsText" text="baja">
      <formula>NOT(ISERROR(SEARCH("baja",M40)))</formula>
    </cfRule>
  </conditionalFormatting>
  <conditionalFormatting sqref="G40">
    <cfRule type="containsText" dxfId="228" priority="345" stopIfTrue="1" operator="containsText" text="Insignificante">
      <formula>NOT(ISERROR(SEARCH("Insignificante",G40)))</formula>
    </cfRule>
  </conditionalFormatting>
  <conditionalFormatting sqref="G40">
    <cfRule type="containsText" dxfId="227" priority="339" operator="containsText" text="Catastrófico">
      <formula>NOT(ISERROR(SEARCH("Catastrófico",G40)))</formula>
    </cfRule>
    <cfRule type="containsText" dxfId="226" priority="340" stopIfTrue="1" operator="containsText" text="Mayor">
      <formula>NOT(ISERROR(SEARCH("Mayor",G40)))</formula>
    </cfRule>
  </conditionalFormatting>
  <conditionalFormatting sqref="I46">
    <cfRule type="containsText" dxfId="225" priority="323" operator="containsText" text="extrema">
      <formula>NOT(ISERROR(SEARCH("extrema",I46)))</formula>
    </cfRule>
    <cfRule type="containsText" dxfId="224" priority="324" operator="containsText" text="alta">
      <formula>NOT(ISERROR(SEARCH("alta",I46)))</formula>
    </cfRule>
    <cfRule type="containsText" dxfId="223" priority="325" operator="containsText" text="moderada">
      <formula>NOT(ISERROR(SEARCH("moderada",I46)))</formula>
    </cfRule>
    <cfRule type="containsText" dxfId="222" priority="326" operator="containsText" text="baja">
      <formula>NOT(ISERROR(SEARCH("baja",I46)))</formula>
    </cfRule>
  </conditionalFormatting>
  <conditionalFormatting sqref="G46">
    <cfRule type="cellIs" dxfId="221" priority="328" stopIfTrue="1" operator="equal">
      <formula>"Menor"</formula>
    </cfRule>
    <cfRule type="cellIs" dxfId="220" priority="329" stopIfTrue="1" operator="equal">
      <formula>"Moderado"</formula>
    </cfRule>
  </conditionalFormatting>
  <conditionalFormatting sqref="H46">
    <cfRule type="cellIs" dxfId="219" priority="330" stopIfTrue="1" operator="equal">
      <formula>"Casi seguro"</formula>
    </cfRule>
    <cfRule type="cellIs" dxfId="218" priority="331" stopIfTrue="1" operator="equal">
      <formula>"Probable"</formula>
    </cfRule>
    <cfRule type="cellIs" dxfId="217" priority="332" stopIfTrue="1" operator="equal">
      <formula>"Posible"</formula>
    </cfRule>
  </conditionalFormatting>
  <conditionalFormatting sqref="H46">
    <cfRule type="cellIs" dxfId="216" priority="333" stopIfTrue="1" operator="equal">
      <formula>"Rara Vez"</formula>
    </cfRule>
    <cfRule type="cellIs" dxfId="215" priority="334" stopIfTrue="1" operator="equal">
      <formula>"Improbable"</formula>
    </cfRule>
  </conditionalFormatting>
  <conditionalFormatting sqref="M46">
    <cfRule type="containsText" dxfId="214" priority="317" operator="containsText" text="extrema">
      <formula>NOT(ISERROR(SEARCH("extrema",M46)))</formula>
    </cfRule>
    <cfRule type="containsText" dxfId="213" priority="318" operator="containsText" text="alta">
      <formula>NOT(ISERROR(SEARCH("alta",M46)))</formula>
    </cfRule>
    <cfRule type="containsText" dxfId="212" priority="319" operator="containsText" text="moderada">
      <formula>NOT(ISERROR(SEARCH("moderada",M46)))</formula>
    </cfRule>
    <cfRule type="containsText" dxfId="211" priority="320" operator="containsText" text="baja">
      <formula>NOT(ISERROR(SEARCH("baja",M46)))</formula>
    </cfRule>
  </conditionalFormatting>
  <conditionalFormatting sqref="G46">
    <cfRule type="containsText" dxfId="210" priority="327" stopIfTrue="1" operator="containsText" text="Insignificante">
      <formula>NOT(ISERROR(SEARCH("Insignificante",G46)))</formula>
    </cfRule>
  </conditionalFormatting>
  <conditionalFormatting sqref="G46">
    <cfRule type="containsText" dxfId="209" priority="321" operator="containsText" text="Catastrófico">
      <formula>NOT(ISERROR(SEARCH("Catastrófico",G46)))</formula>
    </cfRule>
    <cfRule type="containsText" dxfId="208" priority="322" stopIfTrue="1" operator="containsText" text="Mayor">
      <formula>NOT(ISERROR(SEARCH("Mayor",G46)))</formula>
    </cfRule>
  </conditionalFormatting>
  <conditionalFormatting sqref="I48">
    <cfRule type="containsText" dxfId="207" priority="269" operator="containsText" text="extrema">
      <formula>NOT(ISERROR(SEARCH("extrema",I48)))</formula>
    </cfRule>
    <cfRule type="containsText" dxfId="206" priority="270" operator="containsText" text="alta">
      <formula>NOT(ISERROR(SEARCH("alta",I48)))</formula>
    </cfRule>
    <cfRule type="containsText" dxfId="205" priority="271" operator="containsText" text="moderada">
      <formula>NOT(ISERROR(SEARCH("moderada",I48)))</formula>
    </cfRule>
    <cfRule type="containsText" dxfId="204" priority="272" operator="containsText" text="baja">
      <formula>NOT(ISERROR(SEARCH("baja",I48)))</formula>
    </cfRule>
  </conditionalFormatting>
  <conditionalFormatting sqref="G48">
    <cfRule type="cellIs" dxfId="203" priority="274" stopIfTrue="1" operator="equal">
      <formula>"Menor"</formula>
    </cfRule>
    <cfRule type="cellIs" dxfId="202" priority="275" stopIfTrue="1" operator="equal">
      <formula>"Moderado"</formula>
    </cfRule>
  </conditionalFormatting>
  <conditionalFormatting sqref="H48">
    <cfRule type="cellIs" dxfId="201" priority="276" stopIfTrue="1" operator="equal">
      <formula>"Casi seguro"</formula>
    </cfRule>
    <cfRule type="cellIs" dxfId="200" priority="277" stopIfTrue="1" operator="equal">
      <formula>"Probable"</formula>
    </cfRule>
    <cfRule type="cellIs" dxfId="199" priority="278" stopIfTrue="1" operator="equal">
      <formula>"Posible"</formula>
    </cfRule>
  </conditionalFormatting>
  <conditionalFormatting sqref="H48">
    <cfRule type="cellIs" dxfId="198" priority="279" stopIfTrue="1" operator="equal">
      <formula>"Rara Vez"</formula>
    </cfRule>
    <cfRule type="cellIs" dxfId="197" priority="280" stopIfTrue="1" operator="equal">
      <formula>"Improbable"</formula>
    </cfRule>
  </conditionalFormatting>
  <conditionalFormatting sqref="M48">
    <cfRule type="containsText" dxfId="196" priority="263" operator="containsText" text="extrema">
      <formula>NOT(ISERROR(SEARCH("extrema",M48)))</formula>
    </cfRule>
    <cfRule type="containsText" dxfId="195" priority="264" operator="containsText" text="alta">
      <formula>NOT(ISERROR(SEARCH("alta",M48)))</formula>
    </cfRule>
    <cfRule type="containsText" dxfId="194" priority="265" operator="containsText" text="moderada">
      <formula>NOT(ISERROR(SEARCH("moderada",M48)))</formula>
    </cfRule>
    <cfRule type="containsText" dxfId="193" priority="266" operator="containsText" text="baja">
      <formula>NOT(ISERROR(SEARCH("baja",M48)))</formula>
    </cfRule>
  </conditionalFormatting>
  <conditionalFormatting sqref="G48">
    <cfRule type="containsText" dxfId="192" priority="273" stopIfTrue="1" operator="containsText" text="Insignificante">
      <formula>NOT(ISERROR(SEARCH("Insignificante",G48)))</formula>
    </cfRule>
  </conditionalFormatting>
  <conditionalFormatting sqref="G48">
    <cfRule type="containsText" dxfId="191" priority="267" operator="containsText" text="Catastrófico">
      <formula>NOT(ISERROR(SEARCH("Catastrófico",G48)))</formula>
    </cfRule>
    <cfRule type="containsText" dxfId="190" priority="268" stopIfTrue="1" operator="containsText" text="Mayor">
      <formula>NOT(ISERROR(SEARCH("Mayor",G48)))</formula>
    </cfRule>
  </conditionalFormatting>
  <conditionalFormatting sqref="I49">
    <cfRule type="containsText" dxfId="189" priority="251" operator="containsText" text="extrema">
      <formula>NOT(ISERROR(SEARCH("extrema",I49)))</formula>
    </cfRule>
    <cfRule type="containsText" dxfId="188" priority="252" operator="containsText" text="alta">
      <formula>NOT(ISERROR(SEARCH("alta",I49)))</formula>
    </cfRule>
    <cfRule type="containsText" dxfId="187" priority="253" operator="containsText" text="moderada">
      <formula>NOT(ISERROR(SEARCH("moderada",I49)))</formula>
    </cfRule>
    <cfRule type="containsText" dxfId="186" priority="254" operator="containsText" text="baja">
      <formula>NOT(ISERROR(SEARCH("baja",I49)))</formula>
    </cfRule>
  </conditionalFormatting>
  <conditionalFormatting sqref="G49">
    <cfRule type="cellIs" dxfId="185" priority="256" stopIfTrue="1" operator="equal">
      <formula>"Menor"</formula>
    </cfRule>
    <cfRule type="cellIs" dxfId="184" priority="257" stopIfTrue="1" operator="equal">
      <formula>"Moderado"</formula>
    </cfRule>
  </conditionalFormatting>
  <conditionalFormatting sqref="H49">
    <cfRule type="cellIs" dxfId="183" priority="258" stopIfTrue="1" operator="equal">
      <formula>"Casi seguro"</formula>
    </cfRule>
    <cfRule type="cellIs" dxfId="182" priority="259" stopIfTrue="1" operator="equal">
      <formula>"Probable"</formula>
    </cfRule>
    <cfRule type="cellIs" dxfId="181" priority="260" stopIfTrue="1" operator="equal">
      <formula>"Posible"</formula>
    </cfRule>
  </conditionalFormatting>
  <conditionalFormatting sqref="H49">
    <cfRule type="cellIs" dxfId="180" priority="261" stopIfTrue="1" operator="equal">
      <formula>"Rara Vez"</formula>
    </cfRule>
    <cfRule type="cellIs" dxfId="179" priority="262" stopIfTrue="1" operator="equal">
      <formula>"Improbable"</formula>
    </cfRule>
  </conditionalFormatting>
  <conditionalFormatting sqref="M49">
    <cfRule type="containsText" dxfId="178" priority="245" operator="containsText" text="extrema">
      <formula>NOT(ISERROR(SEARCH("extrema",M49)))</formula>
    </cfRule>
    <cfRule type="containsText" dxfId="177" priority="246" operator="containsText" text="alta">
      <formula>NOT(ISERROR(SEARCH("alta",M49)))</formula>
    </cfRule>
    <cfRule type="containsText" dxfId="176" priority="247" operator="containsText" text="moderada">
      <formula>NOT(ISERROR(SEARCH("moderada",M49)))</formula>
    </cfRule>
    <cfRule type="containsText" dxfId="175" priority="248" operator="containsText" text="baja">
      <formula>NOT(ISERROR(SEARCH("baja",M49)))</formula>
    </cfRule>
  </conditionalFormatting>
  <conditionalFormatting sqref="G49">
    <cfRule type="containsText" dxfId="174" priority="255" stopIfTrue="1" operator="containsText" text="Insignificante">
      <formula>NOT(ISERROR(SEARCH("Insignificante",G49)))</formula>
    </cfRule>
  </conditionalFormatting>
  <conditionalFormatting sqref="G49">
    <cfRule type="containsText" dxfId="173" priority="249" operator="containsText" text="Catastrófico">
      <formula>NOT(ISERROR(SEARCH("Catastrófico",G49)))</formula>
    </cfRule>
    <cfRule type="containsText" dxfId="172" priority="250" stopIfTrue="1" operator="containsText" text="Mayor">
      <formula>NOT(ISERROR(SEARCH("Mayor",G49)))</formula>
    </cfRule>
  </conditionalFormatting>
  <conditionalFormatting sqref="I50">
    <cfRule type="containsText" dxfId="171" priority="233" operator="containsText" text="extrema">
      <formula>NOT(ISERROR(SEARCH("extrema",I50)))</formula>
    </cfRule>
    <cfRule type="containsText" dxfId="170" priority="234" operator="containsText" text="alta">
      <formula>NOT(ISERROR(SEARCH("alta",I50)))</formula>
    </cfRule>
    <cfRule type="containsText" dxfId="169" priority="235" operator="containsText" text="moderada">
      <formula>NOT(ISERROR(SEARCH("moderada",I50)))</formula>
    </cfRule>
    <cfRule type="containsText" dxfId="168" priority="236" operator="containsText" text="baja">
      <formula>NOT(ISERROR(SEARCH("baja",I50)))</formula>
    </cfRule>
  </conditionalFormatting>
  <conditionalFormatting sqref="G50">
    <cfRule type="cellIs" dxfId="167" priority="238" stopIfTrue="1" operator="equal">
      <formula>"Menor"</formula>
    </cfRule>
    <cfRule type="cellIs" dxfId="166" priority="239" stopIfTrue="1" operator="equal">
      <formula>"Moderado"</formula>
    </cfRule>
  </conditionalFormatting>
  <conditionalFormatting sqref="H50">
    <cfRule type="cellIs" dxfId="165" priority="240" stopIfTrue="1" operator="equal">
      <formula>"Casi seguro"</formula>
    </cfRule>
    <cfRule type="cellIs" dxfId="164" priority="241" stopIfTrue="1" operator="equal">
      <formula>"Probable"</formula>
    </cfRule>
    <cfRule type="cellIs" dxfId="163" priority="242" stopIfTrue="1" operator="equal">
      <formula>"Posible"</formula>
    </cfRule>
  </conditionalFormatting>
  <conditionalFormatting sqref="H50">
    <cfRule type="cellIs" dxfId="162" priority="243" stopIfTrue="1" operator="equal">
      <formula>"Rara Vez"</formula>
    </cfRule>
    <cfRule type="cellIs" dxfId="161" priority="244" stopIfTrue="1" operator="equal">
      <formula>"Improbable"</formula>
    </cfRule>
  </conditionalFormatting>
  <conditionalFormatting sqref="M50">
    <cfRule type="containsText" dxfId="160" priority="227" operator="containsText" text="extrema">
      <formula>NOT(ISERROR(SEARCH("extrema",M50)))</formula>
    </cfRule>
    <cfRule type="containsText" dxfId="159" priority="228" operator="containsText" text="alta">
      <formula>NOT(ISERROR(SEARCH("alta",M50)))</formula>
    </cfRule>
    <cfRule type="containsText" dxfId="158" priority="229" operator="containsText" text="moderada">
      <formula>NOT(ISERROR(SEARCH("moderada",M50)))</formula>
    </cfRule>
    <cfRule type="containsText" dxfId="157" priority="230" operator="containsText" text="baja">
      <formula>NOT(ISERROR(SEARCH("baja",M50)))</formula>
    </cfRule>
  </conditionalFormatting>
  <conditionalFormatting sqref="G50">
    <cfRule type="containsText" dxfId="156" priority="237" stopIfTrue="1" operator="containsText" text="Insignificante">
      <formula>NOT(ISERROR(SEARCH("Insignificante",G50)))</formula>
    </cfRule>
  </conditionalFormatting>
  <conditionalFormatting sqref="G50">
    <cfRule type="containsText" dxfId="155" priority="231" operator="containsText" text="Catastrófico">
      <formula>NOT(ISERROR(SEARCH("Catastrófico",G50)))</formula>
    </cfRule>
    <cfRule type="containsText" dxfId="154" priority="232" stopIfTrue="1" operator="containsText" text="Mayor">
      <formula>NOT(ISERROR(SEARCH("Mayor",G50)))</formula>
    </cfRule>
  </conditionalFormatting>
  <conditionalFormatting sqref="I52">
    <cfRule type="containsText" dxfId="153" priority="215" operator="containsText" text="extrema">
      <formula>NOT(ISERROR(SEARCH("extrema",I52)))</formula>
    </cfRule>
    <cfRule type="containsText" dxfId="152" priority="216" operator="containsText" text="alta">
      <formula>NOT(ISERROR(SEARCH("alta",I52)))</formula>
    </cfRule>
    <cfRule type="containsText" dxfId="151" priority="217" operator="containsText" text="moderada">
      <formula>NOT(ISERROR(SEARCH("moderada",I52)))</formula>
    </cfRule>
    <cfRule type="containsText" dxfId="150" priority="218" operator="containsText" text="baja">
      <formula>NOT(ISERROR(SEARCH("baja",I52)))</formula>
    </cfRule>
  </conditionalFormatting>
  <conditionalFormatting sqref="G52">
    <cfRule type="cellIs" dxfId="149" priority="220" stopIfTrue="1" operator="equal">
      <formula>"Menor"</formula>
    </cfRule>
    <cfRule type="cellIs" dxfId="148" priority="221" stopIfTrue="1" operator="equal">
      <formula>"Moderado"</formula>
    </cfRule>
  </conditionalFormatting>
  <conditionalFormatting sqref="H52">
    <cfRule type="cellIs" dxfId="147" priority="222" stopIfTrue="1" operator="equal">
      <formula>"Casi seguro"</formula>
    </cfRule>
    <cfRule type="cellIs" dxfId="146" priority="223" stopIfTrue="1" operator="equal">
      <formula>"Probable"</formula>
    </cfRule>
    <cfRule type="cellIs" dxfId="145" priority="224" stopIfTrue="1" operator="equal">
      <formula>"Posible"</formula>
    </cfRule>
  </conditionalFormatting>
  <conditionalFormatting sqref="H52">
    <cfRule type="cellIs" dxfId="144" priority="225" stopIfTrue="1" operator="equal">
      <formula>"Rara Vez"</formula>
    </cfRule>
    <cfRule type="cellIs" dxfId="143" priority="226" stopIfTrue="1" operator="equal">
      <formula>"Improbable"</formula>
    </cfRule>
  </conditionalFormatting>
  <conditionalFormatting sqref="M52">
    <cfRule type="containsText" dxfId="142" priority="209" operator="containsText" text="extrema">
      <formula>NOT(ISERROR(SEARCH("extrema",M52)))</formula>
    </cfRule>
    <cfRule type="containsText" dxfId="141" priority="210" operator="containsText" text="alta">
      <formula>NOT(ISERROR(SEARCH("alta",M52)))</formula>
    </cfRule>
    <cfRule type="containsText" dxfId="140" priority="211" operator="containsText" text="moderada">
      <formula>NOT(ISERROR(SEARCH("moderada",M52)))</formula>
    </cfRule>
    <cfRule type="containsText" dxfId="139" priority="212" operator="containsText" text="baja">
      <formula>NOT(ISERROR(SEARCH("baja",M52)))</formula>
    </cfRule>
  </conditionalFormatting>
  <conditionalFormatting sqref="G52">
    <cfRule type="containsText" dxfId="138" priority="219" stopIfTrue="1" operator="containsText" text="Insignificante">
      <formula>NOT(ISERROR(SEARCH("Insignificante",G52)))</formula>
    </cfRule>
  </conditionalFormatting>
  <conditionalFormatting sqref="G52">
    <cfRule type="containsText" dxfId="137" priority="213" operator="containsText" text="Catastrófico">
      <formula>NOT(ISERROR(SEARCH("Catastrófico",G52)))</formula>
    </cfRule>
    <cfRule type="containsText" dxfId="136" priority="214" stopIfTrue="1" operator="containsText" text="Mayor">
      <formula>NOT(ISERROR(SEARCH("Mayor",G52)))</formula>
    </cfRule>
  </conditionalFormatting>
  <conditionalFormatting sqref="I21 M21">
    <cfRule type="containsText" dxfId="135" priority="179" operator="containsText" text="extrema">
      <formula>NOT(ISERROR(SEARCH("extrema",I21)))</formula>
    </cfRule>
    <cfRule type="containsText" dxfId="134" priority="180" operator="containsText" text="alta">
      <formula>NOT(ISERROR(SEARCH("alta",I21)))</formula>
    </cfRule>
    <cfRule type="containsText" dxfId="133" priority="181" operator="containsText" text="moderada">
      <formula>NOT(ISERROR(SEARCH("moderada",I21)))</formula>
    </cfRule>
    <cfRule type="containsText" dxfId="132" priority="182" operator="containsText" text="baja">
      <formula>NOT(ISERROR(SEARCH("baja",I21)))</formula>
    </cfRule>
  </conditionalFormatting>
  <conditionalFormatting sqref="G21">
    <cfRule type="cellIs" dxfId="131" priority="184" stopIfTrue="1" operator="equal">
      <formula>"Menor"</formula>
    </cfRule>
    <cfRule type="cellIs" dxfId="130" priority="185" stopIfTrue="1" operator="equal">
      <formula>"Moderado"</formula>
    </cfRule>
  </conditionalFormatting>
  <conditionalFormatting sqref="H21">
    <cfRule type="cellIs" dxfId="129" priority="186" stopIfTrue="1" operator="equal">
      <formula>"Casi seguro"</formula>
    </cfRule>
    <cfRule type="cellIs" dxfId="128" priority="187" stopIfTrue="1" operator="equal">
      <formula>"Probable"</formula>
    </cfRule>
    <cfRule type="cellIs" dxfId="127" priority="188" stopIfTrue="1" operator="equal">
      <formula>"Posible"</formula>
    </cfRule>
  </conditionalFormatting>
  <conditionalFormatting sqref="H21">
    <cfRule type="cellIs" dxfId="126" priority="189" stopIfTrue="1" operator="equal">
      <formula>"Rara Vez"</formula>
    </cfRule>
    <cfRule type="cellIs" dxfId="125" priority="190" stopIfTrue="1" operator="equal">
      <formula>"Improbable"</formula>
    </cfRule>
  </conditionalFormatting>
  <conditionalFormatting sqref="G21">
    <cfRule type="containsText" dxfId="124" priority="183" stopIfTrue="1" operator="containsText" text="Insignificante">
      <formula>NOT(ISERROR(SEARCH("Insignificante",G21)))</formula>
    </cfRule>
  </conditionalFormatting>
  <conditionalFormatting sqref="G21">
    <cfRule type="containsText" dxfId="123" priority="177" operator="containsText" text="Catastrófico">
      <formula>NOT(ISERROR(SEARCH("Catastrófico",G21)))</formula>
    </cfRule>
    <cfRule type="containsText" dxfId="122" priority="178" stopIfTrue="1" operator="containsText" text="Mayor">
      <formula>NOT(ISERROR(SEARCH("Mayor",G21)))</formula>
    </cfRule>
  </conditionalFormatting>
  <conditionalFormatting sqref="I25 M25">
    <cfRule type="containsText" dxfId="121" priority="165" operator="containsText" text="extrema">
      <formula>NOT(ISERROR(SEARCH("extrema",I25)))</formula>
    </cfRule>
    <cfRule type="containsText" dxfId="120" priority="166" operator="containsText" text="alta">
      <formula>NOT(ISERROR(SEARCH("alta",I25)))</formula>
    </cfRule>
    <cfRule type="containsText" dxfId="119" priority="167" operator="containsText" text="moderada">
      <formula>NOT(ISERROR(SEARCH("moderada",I25)))</formula>
    </cfRule>
    <cfRule type="containsText" dxfId="118" priority="168" operator="containsText" text="baja">
      <formula>NOT(ISERROR(SEARCH("baja",I25)))</formula>
    </cfRule>
  </conditionalFormatting>
  <conditionalFormatting sqref="G25">
    <cfRule type="cellIs" dxfId="117" priority="170" stopIfTrue="1" operator="equal">
      <formula>"Menor"</formula>
    </cfRule>
    <cfRule type="cellIs" dxfId="116" priority="171" stopIfTrue="1" operator="equal">
      <formula>"Moderado"</formula>
    </cfRule>
  </conditionalFormatting>
  <conditionalFormatting sqref="H25">
    <cfRule type="cellIs" dxfId="115" priority="172" stopIfTrue="1" operator="equal">
      <formula>"Casi seguro"</formula>
    </cfRule>
    <cfRule type="cellIs" dxfId="114" priority="173" stopIfTrue="1" operator="equal">
      <formula>"Probable"</formula>
    </cfRule>
    <cfRule type="cellIs" dxfId="113" priority="174" stopIfTrue="1" operator="equal">
      <formula>"Posible"</formula>
    </cfRule>
  </conditionalFormatting>
  <conditionalFormatting sqref="H25">
    <cfRule type="cellIs" dxfId="112" priority="175" stopIfTrue="1" operator="equal">
      <formula>"Rara Vez"</formula>
    </cfRule>
    <cfRule type="cellIs" dxfId="111" priority="176" stopIfTrue="1" operator="equal">
      <formula>"Improbable"</formula>
    </cfRule>
  </conditionalFormatting>
  <conditionalFormatting sqref="G25">
    <cfRule type="containsText" dxfId="110" priority="169" stopIfTrue="1" operator="containsText" text="Insignificante">
      <formula>NOT(ISERROR(SEARCH("Insignificante",G25)))</formula>
    </cfRule>
  </conditionalFormatting>
  <conditionalFormatting sqref="G25">
    <cfRule type="containsText" dxfId="109" priority="163" operator="containsText" text="Catastrófico">
      <formula>NOT(ISERROR(SEARCH("Catastrófico",G25)))</formula>
    </cfRule>
    <cfRule type="containsText" dxfId="108" priority="164" stopIfTrue="1" operator="containsText" text="Mayor">
      <formula>NOT(ISERROR(SEARCH("Mayor",G25)))</formula>
    </cfRule>
  </conditionalFormatting>
  <conditionalFormatting sqref="I41">
    <cfRule type="containsText" dxfId="107" priority="151" operator="containsText" text="extrema">
      <formula>NOT(ISERROR(SEARCH("extrema",I41)))</formula>
    </cfRule>
    <cfRule type="containsText" dxfId="106" priority="152" operator="containsText" text="alta">
      <formula>NOT(ISERROR(SEARCH("alta",I41)))</formula>
    </cfRule>
    <cfRule type="containsText" dxfId="105" priority="153" operator="containsText" text="moderada">
      <formula>NOT(ISERROR(SEARCH("moderada",I41)))</formula>
    </cfRule>
    <cfRule type="containsText" dxfId="104" priority="154" operator="containsText" text="baja">
      <formula>NOT(ISERROR(SEARCH("baja",I41)))</formula>
    </cfRule>
  </conditionalFormatting>
  <conditionalFormatting sqref="G41">
    <cfRule type="cellIs" dxfId="103" priority="156" stopIfTrue="1" operator="equal">
      <formula>"Menor"</formula>
    </cfRule>
    <cfRule type="cellIs" dxfId="102" priority="157" stopIfTrue="1" operator="equal">
      <formula>"Moderado"</formula>
    </cfRule>
  </conditionalFormatting>
  <conditionalFormatting sqref="H41">
    <cfRule type="cellIs" dxfId="101" priority="158" stopIfTrue="1" operator="equal">
      <formula>"Casi seguro"</formula>
    </cfRule>
    <cfRule type="cellIs" dxfId="100" priority="159" stopIfTrue="1" operator="equal">
      <formula>"Probable"</formula>
    </cfRule>
    <cfRule type="cellIs" dxfId="99" priority="160" stopIfTrue="1" operator="equal">
      <formula>"Posible"</formula>
    </cfRule>
  </conditionalFormatting>
  <conditionalFormatting sqref="H41">
    <cfRule type="cellIs" dxfId="98" priority="161" stopIfTrue="1" operator="equal">
      <formula>"Rara Vez"</formula>
    </cfRule>
    <cfRule type="cellIs" dxfId="97" priority="162" stopIfTrue="1" operator="equal">
      <formula>"Improbable"</formula>
    </cfRule>
  </conditionalFormatting>
  <conditionalFormatting sqref="M41">
    <cfRule type="containsText" dxfId="96" priority="145" operator="containsText" text="extrema">
      <formula>NOT(ISERROR(SEARCH("extrema",M41)))</formula>
    </cfRule>
    <cfRule type="containsText" dxfId="95" priority="146" operator="containsText" text="alta">
      <formula>NOT(ISERROR(SEARCH("alta",M41)))</formula>
    </cfRule>
    <cfRule type="containsText" dxfId="94" priority="147" operator="containsText" text="moderada">
      <formula>NOT(ISERROR(SEARCH("moderada",M41)))</formula>
    </cfRule>
    <cfRule type="containsText" dxfId="93" priority="148" operator="containsText" text="baja">
      <formula>NOT(ISERROR(SEARCH("baja",M41)))</formula>
    </cfRule>
  </conditionalFormatting>
  <conditionalFormatting sqref="G41">
    <cfRule type="containsText" dxfId="92" priority="155" stopIfTrue="1" operator="containsText" text="Insignificante">
      <formula>NOT(ISERROR(SEARCH("Insignificante",G41)))</formula>
    </cfRule>
  </conditionalFormatting>
  <conditionalFormatting sqref="G41">
    <cfRule type="containsText" dxfId="91" priority="149" operator="containsText" text="Catastrófico">
      <formula>NOT(ISERROR(SEARCH("Catastrófico",G41)))</formula>
    </cfRule>
    <cfRule type="containsText" dxfId="90" priority="150" stopIfTrue="1" operator="containsText" text="Mayor">
      <formula>NOT(ISERROR(SEARCH("Mayor",G41)))</formula>
    </cfRule>
  </conditionalFormatting>
  <conditionalFormatting sqref="I42">
    <cfRule type="containsText" dxfId="89" priority="97" operator="containsText" text="extrema">
      <formula>NOT(ISERROR(SEARCH("extrema",I42)))</formula>
    </cfRule>
    <cfRule type="containsText" dxfId="88" priority="98" operator="containsText" text="alta">
      <formula>NOT(ISERROR(SEARCH("alta",I42)))</formula>
    </cfRule>
    <cfRule type="containsText" dxfId="87" priority="99" operator="containsText" text="moderada">
      <formula>NOT(ISERROR(SEARCH("moderada",I42)))</formula>
    </cfRule>
    <cfRule type="containsText" dxfId="86" priority="100" operator="containsText" text="baja">
      <formula>NOT(ISERROR(SEARCH("baja",I42)))</formula>
    </cfRule>
  </conditionalFormatting>
  <conditionalFormatting sqref="G42">
    <cfRule type="cellIs" dxfId="85" priority="102" stopIfTrue="1" operator="equal">
      <formula>"Menor"</formula>
    </cfRule>
    <cfRule type="cellIs" dxfId="84" priority="103" stopIfTrue="1" operator="equal">
      <formula>"Moderado"</formula>
    </cfRule>
  </conditionalFormatting>
  <conditionalFormatting sqref="H42">
    <cfRule type="cellIs" dxfId="83" priority="104" stopIfTrue="1" operator="equal">
      <formula>"Casi seguro"</formula>
    </cfRule>
    <cfRule type="cellIs" dxfId="82" priority="105" stopIfTrue="1" operator="equal">
      <formula>"Probable"</formula>
    </cfRule>
    <cfRule type="cellIs" dxfId="81" priority="106" stopIfTrue="1" operator="equal">
      <formula>"Posible"</formula>
    </cfRule>
  </conditionalFormatting>
  <conditionalFormatting sqref="H42">
    <cfRule type="cellIs" dxfId="80" priority="107" stopIfTrue="1" operator="equal">
      <formula>"Rara Vez"</formula>
    </cfRule>
    <cfRule type="cellIs" dxfId="79" priority="108" stopIfTrue="1" operator="equal">
      <formula>"Improbable"</formula>
    </cfRule>
  </conditionalFormatting>
  <conditionalFormatting sqref="M42">
    <cfRule type="containsText" dxfId="78" priority="91" operator="containsText" text="extrema">
      <formula>NOT(ISERROR(SEARCH("extrema",M42)))</formula>
    </cfRule>
    <cfRule type="containsText" dxfId="77" priority="92" operator="containsText" text="alta">
      <formula>NOT(ISERROR(SEARCH("alta",M42)))</formula>
    </cfRule>
    <cfRule type="containsText" dxfId="76" priority="93" operator="containsText" text="moderada">
      <formula>NOT(ISERROR(SEARCH("moderada",M42)))</formula>
    </cfRule>
    <cfRule type="containsText" dxfId="75" priority="94" operator="containsText" text="baja">
      <formula>NOT(ISERROR(SEARCH("baja",M42)))</formula>
    </cfRule>
  </conditionalFormatting>
  <conditionalFormatting sqref="G42">
    <cfRule type="containsText" dxfId="74" priority="101" stopIfTrue="1" operator="containsText" text="Insignificante">
      <formula>NOT(ISERROR(SEARCH("Insignificante",G42)))</formula>
    </cfRule>
  </conditionalFormatting>
  <conditionalFormatting sqref="G42">
    <cfRule type="containsText" dxfId="73" priority="95" operator="containsText" text="Catastrófico">
      <formula>NOT(ISERROR(SEARCH("Catastrófico",G42)))</formula>
    </cfRule>
    <cfRule type="containsText" dxfId="72" priority="96" stopIfTrue="1" operator="containsText" text="Mayor">
      <formula>NOT(ISERROR(SEARCH("Mayor",G42)))</formula>
    </cfRule>
  </conditionalFormatting>
  <conditionalFormatting sqref="I45">
    <cfRule type="containsText" dxfId="71" priority="79" operator="containsText" text="extrema">
      <formula>NOT(ISERROR(SEARCH("extrema",I45)))</formula>
    </cfRule>
    <cfRule type="containsText" dxfId="70" priority="80" operator="containsText" text="alta">
      <formula>NOT(ISERROR(SEARCH("alta",I45)))</formula>
    </cfRule>
    <cfRule type="containsText" dxfId="69" priority="81" operator="containsText" text="moderada">
      <formula>NOT(ISERROR(SEARCH("moderada",I45)))</formula>
    </cfRule>
    <cfRule type="containsText" dxfId="68" priority="82" operator="containsText" text="baja">
      <formula>NOT(ISERROR(SEARCH("baja",I45)))</formula>
    </cfRule>
  </conditionalFormatting>
  <conditionalFormatting sqref="G45">
    <cfRule type="cellIs" dxfId="67" priority="84" stopIfTrue="1" operator="equal">
      <formula>"Menor"</formula>
    </cfRule>
    <cfRule type="cellIs" dxfId="66" priority="85" stopIfTrue="1" operator="equal">
      <formula>"Moderado"</formula>
    </cfRule>
  </conditionalFormatting>
  <conditionalFormatting sqref="H45">
    <cfRule type="cellIs" dxfId="65" priority="86" stopIfTrue="1" operator="equal">
      <formula>"Casi seguro"</formula>
    </cfRule>
    <cfRule type="cellIs" dxfId="64" priority="87" stopIfTrue="1" operator="equal">
      <formula>"Probable"</formula>
    </cfRule>
    <cfRule type="cellIs" dxfId="63" priority="88" stopIfTrue="1" operator="equal">
      <formula>"Posible"</formula>
    </cfRule>
  </conditionalFormatting>
  <conditionalFormatting sqref="H45">
    <cfRule type="cellIs" dxfId="62" priority="89" stopIfTrue="1" operator="equal">
      <formula>"Rara Vez"</formula>
    </cfRule>
    <cfRule type="cellIs" dxfId="61" priority="90" stopIfTrue="1" operator="equal">
      <formula>"Improbable"</formula>
    </cfRule>
  </conditionalFormatting>
  <conditionalFormatting sqref="M45">
    <cfRule type="containsText" dxfId="60" priority="73" operator="containsText" text="extrema">
      <formula>NOT(ISERROR(SEARCH("extrema",M45)))</formula>
    </cfRule>
    <cfRule type="containsText" dxfId="59" priority="74" operator="containsText" text="alta">
      <formula>NOT(ISERROR(SEARCH("alta",M45)))</formula>
    </cfRule>
    <cfRule type="containsText" dxfId="58" priority="75" operator="containsText" text="moderada">
      <formula>NOT(ISERROR(SEARCH("moderada",M45)))</formula>
    </cfRule>
    <cfRule type="containsText" dxfId="57" priority="76" operator="containsText" text="baja">
      <formula>NOT(ISERROR(SEARCH("baja",M45)))</formula>
    </cfRule>
  </conditionalFormatting>
  <conditionalFormatting sqref="G45">
    <cfRule type="containsText" dxfId="56" priority="83" stopIfTrue="1" operator="containsText" text="Insignificante">
      <formula>NOT(ISERROR(SEARCH("Insignificante",G45)))</formula>
    </cfRule>
  </conditionalFormatting>
  <conditionalFormatting sqref="G45">
    <cfRule type="containsText" dxfId="55" priority="77" operator="containsText" text="Catastrófico">
      <formula>NOT(ISERROR(SEARCH("Catastrófico",G45)))</formula>
    </cfRule>
    <cfRule type="containsText" dxfId="54" priority="78" stopIfTrue="1" operator="containsText" text="Mayor">
      <formula>NOT(ISERROR(SEARCH("Mayor",G45)))</formula>
    </cfRule>
  </conditionalFormatting>
  <conditionalFormatting sqref="I14">
    <cfRule type="containsText" dxfId="53" priority="43" operator="containsText" text="extrema">
      <formula>NOT(ISERROR(SEARCH("extrema",I14)))</formula>
    </cfRule>
    <cfRule type="containsText" dxfId="52" priority="44" operator="containsText" text="alta">
      <formula>NOT(ISERROR(SEARCH("alta",I14)))</formula>
    </cfRule>
    <cfRule type="containsText" dxfId="51" priority="45" operator="containsText" text="moderada">
      <formula>NOT(ISERROR(SEARCH("moderada",I14)))</formula>
    </cfRule>
    <cfRule type="containsText" dxfId="50" priority="46" operator="containsText" text="baja">
      <formula>NOT(ISERROR(SEARCH("baja",I14)))</formula>
    </cfRule>
  </conditionalFormatting>
  <conditionalFormatting sqref="G14">
    <cfRule type="cellIs" dxfId="49" priority="48" stopIfTrue="1" operator="equal">
      <formula>"Menor"</formula>
    </cfRule>
    <cfRule type="cellIs" dxfId="48" priority="49" stopIfTrue="1" operator="equal">
      <formula>"Moderado"</formula>
    </cfRule>
  </conditionalFormatting>
  <conditionalFormatting sqref="H14">
    <cfRule type="cellIs" dxfId="47" priority="50" stopIfTrue="1" operator="equal">
      <formula>"Casi seguro"</formula>
    </cfRule>
    <cfRule type="cellIs" dxfId="46" priority="51" stopIfTrue="1" operator="equal">
      <formula>"Probable"</formula>
    </cfRule>
    <cfRule type="cellIs" dxfId="45" priority="52" stopIfTrue="1" operator="equal">
      <formula>"Posible"</formula>
    </cfRule>
  </conditionalFormatting>
  <conditionalFormatting sqref="H14">
    <cfRule type="cellIs" dxfId="44" priority="53" stopIfTrue="1" operator="equal">
      <formula>"Rara Vez"</formula>
    </cfRule>
    <cfRule type="cellIs" dxfId="43" priority="54" stopIfTrue="1" operator="equal">
      <formula>"Improbable"</formula>
    </cfRule>
  </conditionalFormatting>
  <conditionalFormatting sqref="M14">
    <cfRule type="containsText" dxfId="42" priority="37" operator="containsText" text="extrema">
      <formula>NOT(ISERROR(SEARCH("extrema",M14)))</formula>
    </cfRule>
    <cfRule type="containsText" dxfId="41" priority="38" operator="containsText" text="alta">
      <formula>NOT(ISERROR(SEARCH("alta",M14)))</formula>
    </cfRule>
    <cfRule type="containsText" dxfId="40" priority="39" operator="containsText" text="moderada">
      <formula>NOT(ISERROR(SEARCH("moderada",M14)))</formula>
    </cfRule>
    <cfRule type="containsText" dxfId="39" priority="40" operator="containsText" text="baja">
      <formula>NOT(ISERROR(SEARCH("baja",M14)))</formula>
    </cfRule>
  </conditionalFormatting>
  <conditionalFormatting sqref="G14">
    <cfRule type="containsText" dxfId="38" priority="47" stopIfTrue="1" operator="containsText" text="Insignificante">
      <formula>NOT(ISERROR(SEARCH("Insignificante",G14)))</formula>
    </cfRule>
  </conditionalFormatting>
  <conditionalFormatting sqref="G14">
    <cfRule type="containsText" dxfId="37" priority="41" operator="containsText" text="Catastrófico">
      <formula>NOT(ISERROR(SEARCH("Catastrófico",G14)))</formula>
    </cfRule>
    <cfRule type="containsText" dxfId="36" priority="42" stopIfTrue="1" operator="containsText" text="Mayor">
      <formula>NOT(ISERROR(SEARCH("Mayor",G14)))</formula>
    </cfRule>
  </conditionalFormatting>
  <conditionalFormatting sqref="I13">
    <cfRule type="containsText" dxfId="35" priority="25" operator="containsText" text="extrema">
      <formula>NOT(ISERROR(SEARCH("extrema",I13)))</formula>
    </cfRule>
    <cfRule type="containsText" dxfId="34" priority="26" operator="containsText" text="alta">
      <formula>NOT(ISERROR(SEARCH("alta",I13)))</formula>
    </cfRule>
    <cfRule type="containsText" dxfId="33" priority="27" operator="containsText" text="moderada">
      <formula>NOT(ISERROR(SEARCH("moderada",I13)))</formula>
    </cfRule>
    <cfRule type="containsText" dxfId="32" priority="28" operator="containsText" text="baja">
      <formula>NOT(ISERROR(SEARCH("baja",I13)))</formula>
    </cfRule>
  </conditionalFormatting>
  <conditionalFormatting sqref="G13">
    <cfRule type="cellIs" dxfId="31" priority="30" stopIfTrue="1" operator="equal">
      <formula>"Menor"</formula>
    </cfRule>
    <cfRule type="cellIs" dxfId="30" priority="31" stopIfTrue="1" operator="equal">
      <formula>"Moderado"</formula>
    </cfRule>
  </conditionalFormatting>
  <conditionalFormatting sqref="H13">
    <cfRule type="cellIs" dxfId="29" priority="32" stopIfTrue="1" operator="equal">
      <formula>"Casi seguro"</formula>
    </cfRule>
    <cfRule type="cellIs" dxfId="28" priority="33" stopIfTrue="1" operator="equal">
      <formula>"Probable"</formula>
    </cfRule>
    <cfRule type="cellIs" dxfId="27" priority="34" stopIfTrue="1" operator="equal">
      <formula>"Posible"</formula>
    </cfRule>
  </conditionalFormatting>
  <conditionalFormatting sqref="H13">
    <cfRule type="cellIs" dxfId="26" priority="35" stopIfTrue="1" operator="equal">
      <formula>"Rara Vez"</formula>
    </cfRule>
    <cfRule type="cellIs" dxfId="25" priority="36" stopIfTrue="1" operator="equal">
      <formula>"Improbable"</formula>
    </cfRule>
  </conditionalFormatting>
  <conditionalFormatting sqref="M13">
    <cfRule type="containsText" dxfId="24" priority="19" operator="containsText" text="extrema">
      <formula>NOT(ISERROR(SEARCH("extrema",M13)))</formula>
    </cfRule>
    <cfRule type="containsText" dxfId="23" priority="20" operator="containsText" text="alta">
      <formula>NOT(ISERROR(SEARCH("alta",M13)))</formula>
    </cfRule>
    <cfRule type="containsText" dxfId="22" priority="21" operator="containsText" text="moderada">
      <formula>NOT(ISERROR(SEARCH("moderada",M13)))</formula>
    </cfRule>
    <cfRule type="containsText" dxfId="21" priority="22" operator="containsText" text="baja">
      <formula>NOT(ISERROR(SEARCH("baja",M13)))</formula>
    </cfRule>
  </conditionalFormatting>
  <conditionalFormatting sqref="G13">
    <cfRule type="containsText" dxfId="20" priority="29" stopIfTrue="1" operator="containsText" text="Insignificante">
      <formula>NOT(ISERROR(SEARCH("Insignificante",G13)))</formula>
    </cfRule>
  </conditionalFormatting>
  <conditionalFormatting sqref="G13">
    <cfRule type="containsText" dxfId="19" priority="23" operator="containsText" text="Catastrófico">
      <formula>NOT(ISERROR(SEARCH("Catastrófico",G13)))</formula>
    </cfRule>
    <cfRule type="containsText" dxfId="18" priority="24" stopIfTrue="1" operator="containsText" text="Mayor">
      <formula>NOT(ISERROR(SEARCH("Mayor",G13)))</formula>
    </cfRule>
  </conditionalFormatting>
  <conditionalFormatting sqref="I12">
    <cfRule type="containsText" dxfId="17" priority="7" operator="containsText" text="extrema">
      <formula>NOT(ISERROR(SEARCH("extrema",I12)))</formula>
    </cfRule>
    <cfRule type="containsText" dxfId="16" priority="8" operator="containsText" text="alta">
      <formula>NOT(ISERROR(SEARCH("alta",I12)))</formula>
    </cfRule>
    <cfRule type="containsText" dxfId="15" priority="9" operator="containsText" text="moderada">
      <formula>NOT(ISERROR(SEARCH("moderada",I12)))</formula>
    </cfRule>
    <cfRule type="containsText" dxfId="14" priority="10" operator="containsText" text="baja">
      <formula>NOT(ISERROR(SEARCH("baja",I12)))</formula>
    </cfRule>
  </conditionalFormatting>
  <conditionalFormatting sqref="G12">
    <cfRule type="cellIs" dxfId="13" priority="12" stopIfTrue="1" operator="equal">
      <formula>"Menor"</formula>
    </cfRule>
    <cfRule type="cellIs" dxfId="12" priority="13" stopIfTrue="1" operator="equal">
      <formula>"Moderado"</formula>
    </cfRule>
  </conditionalFormatting>
  <conditionalFormatting sqref="H12">
    <cfRule type="cellIs" dxfId="11" priority="14" stopIfTrue="1" operator="equal">
      <formula>"Casi seguro"</formula>
    </cfRule>
    <cfRule type="cellIs" dxfId="10" priority="15" stopIfTrue="1" operator="equal">
      <formula>"Probable"</formula>
    </cfRule>
    <cfRule type="cellIs" dxfId="9" priority="16" stopIfTrue="1" operator="equal">
      <formula>"Posible"</formula>
    </cfRule>
  </conditionalFormatting>
  <conditionalFormatting sqref="H12">
    <cfRule type="cellIs" dxfId="8" priority="17" stopIfTrue="1" operator="equal">
      <formula>"Rara Vez"</formula>
    </cfRule>
    <cfRule type="cellIs" dxfId="7" priority="18" stopIfTrue="1" operator="equal">
      <formula>"Improbable"</formula>
    </cfRule>
  </conditionalFormatting>
  <conditionalFormatting sqref="M12">
    <cfRule type="containsText" dxfId="6" priority="1" operator="containsText" text="extrema">
      <formula>NOT(ISERROR(SEARCH("extrema",M12)))</formula>
    </cfRule>
    <cfRule type="containsText" dxfId="5" priority="2" operator="containsText" text="alta">
      <formula>NOT(ISERROR(SEARCH("alta",M12)))</formula>
    </cfRule>
    <cfRule type="containsText" dxfId="4" priority="3" operator="containsText" text="moderada">
      <formula>NOT(ISERROR(SEARCH("moderada",M12)))</formula>
    </cfRule>
    <cfRule type="containsText" dxfId="3" priority="4" operator="containsText" text="baja">
      <formula>NOT(ISERROR(SEARCH("baja",M12)))</formula>
    </cfRule>
  </conditionalFormatting>
  <conditionalFormatting sqref="G12">
    <cfRule type="containsText" dxfId="2" priority="11" stopIfTrue="1" operator="containsText" text="Insignificante">
      <formula>NOT(ISERROR(SEARCH("Insignificante",G12)))</formula>
    </cfRule>
  </conditionalFormatting>
  <conditionalFormatting sqref="G12">
    <cfRule type="containsText" dxfId="1" priority="5" operator="containsText" text="Catastrófico">
      <formula>NOT(ISERROR(SEARCH("Catastrófico",G12)))</formula>
    </cfRule>
    <cfRule type="containsText" dxfId="0" priority="6" stopIfTrue="1" operator="containsText" text="Mayor">
      <formula>NOT(ISERROR(SEARCH("Mayor",G12)))</formula>
    </cfRule>
  </conditionalFormatting>
  <dataValidations xWindow="309" yWindow="347" count="9">
    <dataValidation allowBlank="1" showInputMessage="1" showErrorMessage="1" promptTitle="Impacto" prompt="Es la magnitud de sus efectos en caso de que se materialice el riesgo, a manera de referencia, se adjunta a esta matriz un cuadro de impactos en la hoja &quot;Impactos&quot; " sqref="G10:G11 G15 G27 G19"/>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H10"/>
    <dataValidation allowBlank="1" showInputMessage="1" showErrorMessage="1" promptTitle="Evaluación de riesgos" prompt="De acuerdo al impacto y la probabilidad de ocurrencia, la matriz evalúa y valora el riesgo" sqref="I10"/>
    <dataValidation allowBlank="1" showInputMessage="1" showErrorMessage="1" promptTitle="Controles existentes" prompt="De la lista desplegable, seleccione la opción que mejor se adecúe al riesgo planteado" sqref="J10"/>
    <dataValidation allowBlank="1" showInputMessage="1" showErrorMessage="1" promptTitle="Descripción de los controles " prompt="Describa brevemente los controles que existen para el riesgo, de acuerdo con la columna anterior" sqref="L10"/>
    <dataValidation allowBlank="1" showInputMessage="1" showErrorMessage="1" promptTitle="Valoración del riesgo" prompt="La valoración del riesgo toma como base la calificación y evaluación de los riesgos." sqref="M10"/>
    <dataValidation allowBlank="1" showInputMessage="1" showErrorMessage="1" promptTitle="Opciones de manejo" prompt="Ver cuatro de opciones de manejo y seleccionar la mas apropiada según el caso" sqref="N10"/>
    <dataValidation allowBlank="1" showInputMessage="1" showErrorMessage="1" promptTitle="Acciones" prompt="De acuerdo con la opción de manejo seleccionada, defina las acciones a desarrollar para cuplir con la misma" sqref="O10"/>
    <dataValidation type="list" allowBlank="1" showInputMessage="1" showErrorMessage="1" sqref="C12:C14 C16:C18 C20:C22 C24:C26 C28:C30 C32:C34 C36:C38 C40:C42 C44:C46 C48:C50 C52:C54">
      <formula1>$B$1:$H$1</formula1>
    </dataValidation>
  </dataValidations>
  <pageMargins left="0.78740157480314965" right="0.75" top="0.78740157480314965" bottom="0.59055118110236227" header="0" footer="0.39370078740157483"/>
  <pageSetup scale="32" fitToHeight="0" orientation="landscape" horizontalDpi="4294967294" verticalDpi="4294967294" r:id="rId1"/>
  <headerFooter alignWithMargins="0">
    <oddFooter>&amp;CPágina &amp;P de &amp;N</oddFooter>
  </headerFooter>
  <cellWatches>
    <cellWatch r="M6"/>
  </cellWatches>
  <drawing r:id="rId2"/>
  <extLst xmlns:x14="http://schemas.microsoft.com/office/spreadsheetml/2009/9/main">
    <ext uri="{CCE6A557-97BC-4b89-ADB6-D9C93CAAB3DF}">
      <x14:dataValidations xmlns:xm="http://schemas.microsoft.com/office/excel/2006/main" disablePrompts="1" xWindow="309" yWindow="347" count="4">
        <x14:dataValidation type="list" allowBlank="1" showInputMessage="1" showErrorMessage="1">
          <x14:formula1>
            <xm:f>Listas!$A$2:$A$6</xm:f>
          </x14:formula1>
          <xm:sqref>G40:G42 G16:G18 G28:G30 G24:G26 G20:G22 G32:G34 G36:G38 G52:G54 G48:G50 G44:G46 G12:G14</xm:sqref>
        </x14:dataValidation>
        <x14:dataValidation type="list" allowBlank="1" showInputMessage="1" showErrorMessage="1">
          <x14:formula1>
            <xm:f>Listas!$B$2:$B$6</xm:f>
          </x14:formula1>
          <xm:sqref>H40:H42 H16:H18 H28:H30 H24:H26 H20:H22 H32:H34 H36:H38 H52:H54 H48:H50 H44:H46 H12:H14</xm:sqref>
        </x14:dataValidation>
        <x14:dataValidation type="list" allowBlank="1" showInputMessage="1" showErrorMessage="1">
          <x14:formula1>
            <xm:f>Listas!$D$2:$D$4</xm:f>
          </x14:formula1>
          <xm:sqref>J40:J42 J16:J18 J28:J30 J24:J26 J20:J22 J32:J34 J36:J38 J52:J54 J48:J50 J44:J46 J12:J14</xm:sqref>
        </x14:dataValidation>
        <x14:dataValidation type="list" allowBlank="1" showInputMessage="1" showErrorMessage="1" errorTitle="Error" error="Seleccionar de la lista">
          <x14:formula1>
            <xm:f>Listas!$C$2:$C$3</xm:f>
          </x14:formula1>
          <xm:sqref>K40:K42 K16:K18 K28:K30 K24:K26 K20:K22 K32:K34 K36:K38 K52:K54 K48:K50 K44:K46 K12:K14</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11</v>
      </c>
      <c r="B1" t="s">
        <v>139</v>
      </c>
      <c r="C1" t="s">
        <v>148</v>
      </c>
      <c r="D1" t="s">
        <v>174</v>
      </c>
      <c r="E1" s="16" t="s">
        <v>175</v>
      </c>
      <c r="F1" s="16" t="s">
        <v>176</v>
      </c>
      <c r="G1" s="17" t="s">
        <v>146</v>
      </c>
      <c r="H1" s="17" t="s">
        <v>169</v>
      </c>
      <c r="I1" s="17" t="s">
        <v>149</v>
      </c>
      <c r="J1" s="17" t="s">
        <v>177</v>
      </c>
      <c r="K1" s="17" t="s">
        <v>147</v>
      </c>
    </row>
    <row r="2" spans="1:11" ht="76.5">
      <c r="A2" s="22" t="s">
        <v>135</v>
      </c>
      <c r="B2" s="22" t="s">
        <v>144</v>
      </c>
      <c r="C2" s="16" t="s">
        <v>21</v>
      </c>
      <c r="D2" s="22" t="s">
        <v>171</v>
      </c>
      <c r="E2" s="16" t="s">
        <v>135</v>
      </c>
      <c r="F2" s="16" t="s">
        <v>145</v>
      </c>
      <c r="G2" s="16" t="s">
        <v>150</v>
      </c>
      <c r="H2" s="16" t="s">
        <v>150</v>
      </c>
      <c r="I2" s="57" t="s">
        <v>171</v>
      </c>
      <c r="J2" s="16" t="s">
        <v>21</v>
      </c>
      <c r="K2" s="16" t="s">
        <v>150</v>
      </c>
    </row>
    <row r="3" spans="1:11" ht="76.5">
      <c r="A3" s="16" t="s">
        <v>136</v>
      </c>
      <c r="B3" s="16" t="s">
        <v>134</v>
      </c>
      <c r="C3" s="16" t="s">
        <v>23</v>
      </c>
      <c r="D3" s="16" t="s">
        <v>172</v>
      </c>
      <c r="E3" s="16" t="s">
        <v>135</v>
      </c>
      <c r="F3" s="16" t="s">
        <v>134</v>
      </c>
      <c r="G3" s="16" t="s">
        <v>151</v>
      </c>
      <c r="H3" s="16" t="s">
        <v>150</v>
      </c>
      <c r="I3" s="57" t="s">
        <v>171</v>
      </c>
      <c r="J3" s="16" t="s">
        <v>23</v>
      </c>
      <c r="K3" s="16" t="s">
        <v>150</v>
      </c>
    </row>
    <row r="4" spans="1:11" ht="76.5">
      <c r="A4" s="16" t="s">
        <v>133</v>
      </c>
      <c r="B4" s="16" t="s">
        <v>142</v>
      </c>
      <c r="C4" s="16"/>
      <c r="D4" s="16" t="s">
        <v>173</v>
      </c>
      <c r="E4" s="16" t="s">
        <v>135</v>
      </c>
      <c r="F4" s="16" t="s">
        <v>142</v>
      </c>
      <c r="G4" s="16" t="s">
        <v>152</v>
      </c>
      <c r="H4" s="16" t="s">
        <v>150</v>
      </c>
      <c r="I4" s="57" t="s">
        <v>172</v>
      </c>
      <c r="J4" s="16" t="s">
        <v>21</v>
      </c>
      <c r="K4" s="16" t="s">
        <v>150</v>
      </c>
    </row>
    <row r="5" spans="1:11" ht="89.25">
      <c r="A5" s="16" t="s">
        <v>137</v>
      </c>
      <c r="B5" s="23" t="s">
        <v>141</v>
      </c>
      <c r="C5" s="16"/>
      <c r="D5" s="4"/>
      <c r="E5" s="16" t="s">
        <v>135</v>
      </c>
      <c r="F5" s="16" t="s">
        <v>141</v>
      </c>
      <c r="G5" s="16" t="s">
        <v>153</v>
      </c>
      <c r="H5" s="16" t="s">
        <v>150</v>
      </c>
      <c r="I5" s="57" t="s">
        <v>172</v>
      </c>
      <c r="J5" s="16" t="s">
        <v>23</v>
      </c>
      <c r="K5" s="16" t="s">
        <v>150</v>
      </c>
    </row>
    <row r="6" spans="1:11" ht="127.5">
      <c r="A6" s="16" t="s">
        <v>138</v>
      </c>
      <c r="B6" s="16" t="s">
        <v>140</v>
      </c>
      <c r="C6" s="4"/>
      <c r="D6" s="4"/>
      <c r="E6" s="16" t="s">
        <v>135</v>
      </c>
      <c r="F6" s="16" t="s">
        <v>140</v>
      </c>
      <c r="G6" s="16" t="s">
        <v>154</v>
      </c>
      <c r="H6" s="16" t="s">
        <v>150</v>
      </c>
      <c r="I6" s="57" t="s">
        <v>173</v>
      </c>
      <c r="J6" s="16" t="s">
        <v>21</v>
      </c>
      <c r="K6" s="16" t="s">
        <v>150</v>
      </c>
    </row>
    <row r="7" spans="1:11" ht="76.5">
      <c r="E7" s="16" t="s">
        <v>136</v>
      </c>
      <c r="F7" s="16" t="s">
        <v>145</v>
      </c>
      <c r="G7" s="16" t="s">
        <v>151</v>
      </c>
      <c r="H7" s="16" t="s">
        <v>150</v>
      </c>
      <c r="I7" s="57" t="s">
        <v>173</v>
      </c>
      <c r="J7" s="16" t="s">
        <v>23</v>
      </c>
      <c r="K7" s="16" t="s">
        <v>150</v>
      </c>
    </row>
    <row r="8" spans="1:11" ht="76.5">
      <c r="E8" s="16" t="s">
        <v>136</v>
      </c>
      <c r="F8" s="16" t="s">
        <v>134</v>
      </c>
      <c r="G8" s="16" t="s">
        <v>155</v>
      </c>
      <c r="H8" s="16" t="s">
        <v>151</v>
      </c>
      <c r="I8" s="57" t="s">
        <v>171</v>
      </c>
      <c r="J8" s="16" t="s">
        <v>21</v>
      </c>
      <c r="K8" s="16" t="s">
        <v>150</v>
      </c>
    </row>
    <row r="9" spans="1:11" ht="89.25">
      <c r="E9" s="16" t="s">
        <v>136</v>
      </c>
      <c r="F9" s="16" t="s">
        <v>142</v>
      </c>
      <c r="G9" s="16" t="s">
        <v>156</v>
      </c>
      <c r="H9" s="16" t="s">
        <v>151</v>
      </c>
      <c r="I9" s="57" t="s">
        <v>171</v>
      </c>
      <c r="J9" s="16" t="s">
        <v>23</v>
      </c>
      <c r="K9" s="16" t="s">
        <v>151</v>
      </c>
    </row>
    <row r="10" spans="1:11" ht="127.5">
      <c r="E10" s="16" t="s">
        <v>136</v>
      </c>
      <c r="F10" s="16" t="s">
        <v>141</v>
      </c>
      <c r="G10" s="16" t="s">
        <v>157</v>
      </c>
      <c r="H10" s="16" t="s">
        <v>151</v>
      </c>
      <c r="I10" s="57" t="s">
        <v>172</v>
      </c>
      <c r="J10" s="16" t="s">
        <v>21</v>
      </c>
      <c r="K10" s="16" t="s">
        <v>151</v>
      </c>
    </row>
    <row r="11" spans="1:11" ht="127.5">
      <c r="E11" s="16" t="s">
        <v>136</v>
      </c>
      <c r="F11" s="16" t="s">
        <v>140</v>
      </c>
      <c r="G11" s="16" t="s">
        <v>158</v>
      </c>
      <c r="H11" s="16" t="s">
        <v>151</v>
      </c>
      <c r="I11" s="57" t="s">
        <v>172</v>
      </c>
      <c r="J11" s="16" t="s">
        <v>23</v>
      </c>
      <c r="K11" s="16" t="s">
        <v>150</v>
      </c>
    </row>
    <row r="12" spans="1:11" ht="89.25">
      <c r="E12" s="16" t="s">
        <v>133</v>
      </c>
      <c r="F12" s="16" t="s">
        <v>145</v>
      </c>
      <c r="G12" s="16" t="s">
        <v>159</v>
      </c>
      <c r="H12" s="16" t="s">
        <v>151</v>
      </c>
      <c r="I12" s="57" t="s">
        <v>173</v>
      </c>
      <c r="J12" s="16" t="s">
        <v>21</v>
      </c>
      <c r="K12" s="16" t="s">
        <v>151</v>
      </c>
    </row>
    <row r="13" spans="1:11" ht="89.25">
      <c r="E13" s="16" t="s">
        <v>133</v>
      </c>
      <c r="F13" s="16" t="s">
        <v>134</v>
      </c>
      <c r="G13" s="16" t="s">
        <v>156</v>
      </c>
      <c r="H13" s="16" t="s">
        <v>151</v>
      </c>
      <c r="I13" s="57" t="s">
        <v>173</v>
      </c>
      <c r="J13" s="16" t="s">
        <v>23</v>
      </c>
      <c r="K13" s="16" t="s">
        <v>150</v>
      </c>
    </row>
    <row r="14" spans="1:11" ht="127.5">
      <c r="E14" s="16" t="s">
        <v>133</v>
      </c>
      <c r="F14" s="16" t="s">
        <v>142</v>
      </c>
      <c r="G14" s="16" t="s">
        <v>160</v>
      </c>
      <c r="H14" s="16" t="s">
        <v>152</v>
      </c>
      <c r="I14" s="57" t="s">
        <v>171</v>
      </c>
      <c r="J14" s="16" t="s">
        <v>21</v>
      </c>
      <c r="K14" s="16" t="s">
        <v>151</v>
      </c>
    </row>
    <row r="15" spans="1:11" ht="127.5">
      <c r="E15" s="16" t="s">
        <v>133</v>
      </c>
      <c r="F15" s="16" t="s">
        <v>141</v>
      </c>
      <c r="G15" s="16" t="s">
        <v>161</v>
      </c>
      <c r="H15" s="16" t="s">
        <v>152</v>
      </c>
      <c r="I15" s="57" t="s">
        <v>171</v>
      </c>
      <c r="J15" s="16" t="s">
        <v>23</v>
      </c>
      <c r="K15" s="16" t="s">
        <v>152</v>
      </c>
    </row>
    <row r="16" spans="1:11" ht="127.5">
      <c r="E16" s="16" t="s">
        <v>133</v>
      </c>
      <c r="F16" s="16" t="s">
        <v>140</v>
      </c>
      <c r="G16" s="16" t="s">
        <v>162</v>
      </c>
      <c r="H16" s="16" t="s">
        <v>152</v>
      </c>
      <c r="I16" s="57" t="s">
        <v>172</v>
      </c>
      <c r="J16" s="16" t="s">
        <v>21</v>
      </c>
      <c r="K16" s="16" t="s">
        <v>152</v>
      </c>
    </row>
    <row r="17" spans="5:11" ht="127.5">
      <c r="E17" s="16" t="s">
        <v>137</v>
      </c>
      <c r="F17" s="16" t="s">
        <v>145</v>
      </c>
      <c r="G17" s="16" t="s">
        <v>163</v>
      </c>
      <c r="H17" s="16" t="s">
        <v>152</v>
      </c>
      <c r="I17" s="57" t="s">
        <v>172</v>
      </c>
      <c r="J17" s="16" t="s">
        <v>23</v>
      </c>
      <c r="K17" s="16" t="s">
        <v>151</v>
      </c>
    </row>
    <row r="18" spans="5:11" ht="127.5">
      <c r="E18" s="16" t="s">
        <v>137</v>
      </c>
      <c r="F18" s="16" t="s">
        <v>134</v>
      </c>
      <c r="G18" s="16" t="s">
        <v>157</v>
      </c>
      <c r="H18" s="16" t="s">
        <v>152</v>
      </c>
      <c r="I18" s="57" t="s">
        <v>173</v>
      </c>
      <c r="J18" s="16" t="s">
        <v>21</v>
      </c>
      <c r="K18" s="16" t="s">
        <v>152</v>
      </c>
    </row>
    <row r="19" spans="5:11" ht="127.5">
      <c r="E19" s="16" t="s">
        <v>137</v>
      </c>
      <c r="F19" s="16" t="s">
        <v>142</v>
      </c>
      <c r="G19" s="16" t="s">
        <v>164</v>
      </c>
      <c r="H19" s="16" t="s">
        <v>152</v>
      </c>
      <c r="I19" s="57" t="s">
        <v>173</v>
      </c>
      <c r="J19" s="16" t="s">
        <v>23</v>
      </c>
      <c r="K19" s="16" t="s">
        <v>150</v>
      </c>
    </row>
    <row r="20" spans="5:11" ht="140.25">
      <c r="E20" s="16" t="s">
        <v>137</v>
      </c>
      <c r="F20" s="16" t="s">
        <v>141</v>
      </c>
      <c r="G20" s="16" t="s">
        <v>165</v>
      </c>
      <c r="H20" s="16" t="s">
        <v>153</v>
      </c>
      <c r="I20" s="57" t="s">
        <v>171</v>
      </c>
      <c r="J20" s="16" t="s">
        <v>21</v>
      </c>
      <c r="K20" s="16" t="s">
        <v>152</v>
      </c>
    </row>
    <row r="21" spans="5:11" ht="140.25">
      <c r="E21" s="16" t="s">
        <v>137</v>
      </c>
      <c r="F21" s="16" t="s">
        <v>140</v>
      </c>
      <c r="G21" s="16" t="s">
        <v>166</v>
      </c>
      <c r="H21" s="16" t="s">
        <v>153</v>
      </c>
      <c r="I21" s="57" t="s">
        <v>171</v>
      </c>
      <c r="J21" s="16" t="s">
        <v>23</v>
      </c>
      <c r="K21" s="16" t="s">
        <v>153</v>
      </c>
    </row>
    <row r="22" spans="5:11" ht="140.25">
      <c r="E22" s="16" t="s">
        <v>138</v>
      </c>
      <c r="F22" s="16" t="s">
        <v>145</v>
      </c>
      <c r="G22" s="16" t="s">
        <v>154</v>
      </c>
      <c r="H22" s="16" t="s">
        <v>153</v>
      </c>
      <c r="I22" s="57" t="s">
        <v>172</v>
      </c>
      <c r="J22" s="16" t="s">
        <v>21</v>
      </c>
      <c r="K22" s="16" t="s">
        <v>153</v>
      </c>
    </row>
    <row r="23" spans="5:11" ht="140.25">
      <c r="E23" s="16" t="s">
        <v>138</v>
      </c>
      <c r="F23" s="16" t="s">
        <v>134</v>
      </c>
      <c r="G23" s="16" t="s">
        <v>167</v>
      </c>
      <c r="H23" s="16" t="s">
        <v>153</v>
      </c>
      <c r="I23" s="57" t="s">
        <v>172</v>
      </c>
      <c r="J23" s="16" t="s">
        <v>23</v>
      </c>
      <c r="K23" s="16" t="s">
        <v>152</v>
      </c>
    </row>
    <row r="24" spans="5:11" ht="140.25">
      <c r="E24" s="16" t="s">
        <v>138</v>
      </c>
      <c r="F24" s="16" t="s">
        <v>142</v>
      </c>
      <c r="G24" s="16" t="s">
        <v>162</v>
      </c>
      <c r="H24" s="16" t="s">
        <v>153</v>
      </c>
      <c r="I24" s="57" t="s">
        <v>173</v>
      </c>
      <c r="J24" s="16" t="s">
        <v>21</v>
      </c>
      <c r="K24" s="16" t="s">
        <v>153</v>
      </c>
    </row>
    <row r="25" spans="5:11" ht="140.25">
      <c r="E25" s="16" t="s">
        <v>138</v>
      </c>
      <c r="F25" s="16" t="s">
        <v>141</v>
      </c>
      <c r="G25" s="16" t="s">
        <v>166</v>
      </c>
      <c r="H25" s="16" t="s">
        <v>153</v>
      </c>
      <c r="I25" s="57" t="s">
        <v>173</v>
      </c>
      <c r="J25" s="16" t="s">
        <v>23</v>
      </c>
      <c r="K25" s="16" t="s">
        <v>151</v>
      </c>
    </row>
    <row r="26" spans="5:11" ht="165.75">
      <c r="E26" s="16" t="s">
        <v>138</v>
      </c>
      <c r="F26" s="16" t="s">
        <v>140</v>
      </c>
      <c r="G26" s="16" t="s">
        <v>168</v>
      </c>
      <c r="H26" s="16" t="s">
        <v>154</v>
      </c>
      <c r="I26" s="57" t="s">
        <v>171</v>
      </c>
      <c r="J26" s="16" t="s">
        <v>21</v>
      </c>
      <c r="K26" s="16" t="s">
        <v>153</v>
      </c>
    </row>
    <row r="27" spans="5:11" ht="165.75">
      <c r="E27" s="16"/>
      <c r="F27" s="16"/>
      <c r="G27" s="16"/>
      <c r="H27" s="16" t="s">
        <v>154</v>
      </c>
      <c r="I27" s="57" t="s">
        <v>171</v>
      </c>
      <c r="J27" s="16" t="s">
        <v>23</v>
      </c>
      <c r="K27" s="16" t="s">
        <v>154</v>
      </c>
    </row>
    <row r="28" spans="5:11" ht="165.75">
      <c r="H28" s="16" t="s">
        <v>154</v>
      </c>
      <c r="I28" s="57" t="s">
        <v>172</v>
      </c>
      <c r="J28" s="16" t="s">
        <v>21</v>
      </c>
      <c r="K28" s="16" t="s">
        <v>154</v>
      </c>
    </row>
    <row r="29" spans="5:11" ht="165.75">
      <c r="H29" s="16" t="s">
        <v>154</v>
      </c>
      <c r="I29" s="57" t="s">
        <v>172</v>
      </c>
      <c r="J29" s="16" t="s">
        <v>23</v>
      </c>
      <c r="K29" s="16" t="s">
        <v>153</v>
      </c>
    </row>
    <row r="30" spans="5:11" ht="165.75">
      <c r="H30" s="16" t="s">
        <v>154</v>
      </c>
      <c r="I30" s="57" t="s">
        <v>173</v>
      </c>
      <c r="J30" s="16" t="s">
        <v>21</v>
      </c>
      <c r="K30" s="16" t="s">
        <v>154</v>
      </c>
    </row>
    <row r="31" spans="5:11" ht="165.75">
      <c r="H31" s="16" t="s">
        <v>154</v>
      </c>
      <c r="I31" s="57" t="s">
        <v>173</v>
      </c>
      <c r="J31" s="16" t="s">
        <v>23</v>
      </c>
      <c r="K31" s="16" t="s">
        <v>152</v>
      </c>
    </row>
    <row r="32" spans="5:11" ht="89.25">
      <c r="H32" s="16" t="s">
        <v>151</v>
      </c>
      <c r="I32" s="57" t="s">
        <v>171</v>
      </c>
      <c r="J32" s="16" t="s">
        <v>21</v>
      </c>
      <c r="K32" s="16" t="s">
        <v>154</v>
      </c>
    </row>
    <row r="33" spans="5:11" ht="76.5">
      <c r="H33" s="16" t="s">
        <v>151</v>
      </c>
      <c r="I33" s="57" t="s">
        <v>171</v>
      </c>
      <c r="J33" s="16" t="s">
        <v>23</v>
      </c>
      <c r="K33" s="16" t="s">
        <v>151</v>
      </c>
    </row>
    <row r="34" spans="5:11" ht="76.5">
      <c r="G34" s="1"/>
      <c r="H34" s="16" t="s">
        <v>151</v>
      </c>
      <c r="I34" s="57" t="s">
        <v>172</v>
      </c>
      <c r="J34" s="16" t="s">
        <v>21</v>
      </c>
      <c r="K34" s="16" t="s">
        <v>151</v>
      </c>
    </row>
    <row r="35" spans="5:11" ht="76.5">
      <c r="G35" s="1"/>
      <c r="H35" s="16" t="s">
        <v>151</v>
      </c>
      <c r="I35" s="57" t="s">
        <v>172</v>
      </c>
      <c r="J35" s="16" t="s">
        <v>23</v>
      </c>
      <c r="K35" s="16" t="s">
        <v>151</v>
      </c>
    </row>
    <row r="36" spans="5:11" ht="76.5">
      <c r="G36" s="1"/>
      <c r="H36" s="16" t="s">
        <v>151</v>
      </c>
      <c r="I36" s="57" t="s">
        <v>173</v>
      </c>
      <c r="J36" s="16" t="s">
        <v>21</v>
      </c>
      <c r="K36" s="16" t="s">
        <v>150</v>
      </c>
    </row>
    <row r="37" spans="5:11" ht="76.5">
      <c r="E37" s="1"/>
      <c r="F37" s="1"/>
      <c r="G37" s="3"/>
      <c r="H37" s="16" t="s">
        <v>151</v>
      </c>
      <c r="I37" s="57" t="s">
        <v>173</v>
      </c>
      <c r="J37" s="16" t="s">
        <v>23</v>
      </c>
      <c r="K37" s="16" t="s">
        <v>151</v>
      </c>
    </row>
    <row r="38" spans="5:11" ht="76.5">
      <c r="E38" s="1"/>
      <c r="F38" s="1"/>
      <c r="G38" s="5"/>
      <c r="H38" s="16" t="s">
        <v>155</v>
      </c>
      <c r="I38" s="57" t="s">
        <v>171</v>
      </c>
      <c r="J38" s="16" t="s">
        <v>21</v>
      </c>
      <c r="K38" s="16" t="s">
        <v>150</v>
      </c>
    </row>
    <row r="39" spans="5:11" ht="76.5">
      <c r="E39" s="1"/>
      <c r="F39" s="1"/>
      <c r="G39" s="5"/>
      <c r="H39" s="16" t="s">
        <v>155</v>
      </c>
      <c r="I39" s="57" t="s">
        <v>171</v>
      </c>
      <c r="J39" s="16" t="s">
        <v>23</v>
      </c>
      <c r="K39" s="16" t="s">
        <v>155</v>
      </c>
    </row>
    <row r="40" spans="5:11" ht="76.5">
      <c r="E40" s="3"/>
      <c r="F40" s="3"/>
      <c r="G40" s="5"/>
      <c r="H40" s="16" t="s">
        <v>155</v>
      </c>
      <c r="I40" s="57" t="s">
        <v>172</v>
      </c>
      <c r="J40" s="16" t="s">
        <v>21</v>
      </c>
      <c r="K40" s="16" t="s">
        <v>155</v>
      </c>
    </row>
    <row r="41" spans="5:11" ht="76.5">
      <c r="E41" s="5"/>
      <c r="F41" s="5"/>
      <c r="G41" s="5"/>
      <c r="H41" s="16" t="s">
        <v>155</v>
      </c>
      <c r="I41" s="57" t="s">
        <v>172</v>
      </c>
      <c r="J41" s="16" t="s">
        <v>23</v>
      </c>
      <c r="K41" s="16" t="s">
        <v>151</v>
      </c>
    </row>
    <row r="42" spans="5:11" ht="76.5">
      <c r="E42" s="5"/>
      <c r="F42" s="5"/>
      <c r="G42" s="5"/>
      <c r="H42" s="16" t="s">
        <v>155</v>
      </c>
      <c r="I42" s="57" t="s">
        <v>173</v>
      </c>
      <c r="J42" s="16" t="s">
        <v>21</v>
      </c>
      <c r="K42" s="16" t="s">
        <v>151</v>
      </c>
    </row>
    <row r="43" spans="5:11" ht="76.5">
      <c r="E43" s="5"/>
      <c r="F43" s="5"/>
      <c r="G43" s="5"/>
      <c r="H43" s="16" t="s">
        <v>155</v>
      </c>
      <c r="I43" s="57" t="s">
        <v>173</v>
      </c>
      <c r="J43" s="16" t="s">
        <v>23</v>
      </c>
      <c r="K43" s="16" t="s">
        <v>151</v>
      </c>
    </row>
    <row r="44" spans="5:11" ht="140.25">
      <c r="E44" s="5"/>
      <c r="F44" s="5"/>
      <c r="G44" s="5"/>
      <c r="H44" s="16" t="s">
        <v>156</v>
      </c>
      <c r="I44" s="57" t="s">
        <v>171</v>
      </c>
      <c r="J44" s="16" t="s">
        <v>21</v>
      </c>
      <c r="K44" s="16" t="s">
        <v>151</v>
      </c>
    </row>
    <row r="45" spans="5:11" ht="140.25">
      <c r="E45" s="5"/>
      <c r="F45" s="5"/>
      <c r="G45" s="5"/>
      <c r="H45" s="16" t="s">
        <v>156</v>
      </c>
      <c r="I45" s="57" t="s">
        <v>171</v>
      </c>
      <c r="J45" s="16" t="s">
        <v>23</v>
      </c>
      <c r="K45" s="16" t="s">
        <v>156</v>
      </c>
    </row>
    <row r="46" spans="5:11" ht="140.25">
      <c r="E46" s="5"/>
      <c r="F46" s="5"/>
      <c r="G46" s="5"/>
      <c r="H46" s="16" t="s">
        <v>156</v>
      </c>
      <c r="I46" s="57" t="s">
        <v>172</v>
      </c>
      <c r="J46" s="16" t="s">
        <v>21</v>
      </c>
      <c r="K46" s="16" t="s">
        <v>156</v>
      </c>
    </row>
    <row r="47" spans="5:11" ht="140.25">
      <c r="E47" s="5"/>
      <c r="F47" s="5"/>
      <c r="G47" s="5"/>
      <c r="H47" s="16" t="s">
        <v>156</v>
      </c>
      <c r="I47" s="57" t="s">
        <v>172</v>
      </c>
      <c r="J47" s="16" t="s">
        <v>23</v>
      </c>
      <c r="K47" s="16" t="s">
        <v>155</v>
      </c>
    </row>
    <row r="48" spans="5:11" ht="140.25">
      <c r="E48" s="5"/>
      <c r="F48" s="5"/>
      <c r="G48" s="5"/>
      <c r="H48" s="16" t="s">
        <v>156</v>
      </c>
      <c r="I48" s="57" t="s">
        <v>173</v>
      </c>
      <c r="J48" s="16" t="s">
        <v>21</v>
      </c>
      <c r="K48" s="16" t="s">
        <v>152</v>
      </c>
    </row>
    <row r="49" spans="5:11" ht="140.25">
      <c r="E49" s="5"/>
      <c r="F49" s="5"/>
      <c r="G49" s="5"/>
      <c r="H49" s="16" t="s">
        <v>156</v>
      </c>
      <c r="I49" s="57" t="s">
        <v>173</v>
      </c>
      <c r="J49" s="16" t="s">
        <v>23</v>
      </c>
      <c r="K49" s="16" t="s">
        <v>151</v>
      </c>
    </row>
    <row r="50" spans="5:11" ht="165.75">
      <c r="E50" s="5"/>
      <c r="F50" s="5"/>
      <c r="G50" s="5"/>
      <c r="H50" s="16" t="s">
        <v>157</v>
      </c>
      <c r="I50" s="57" t="s">
        <v>171</v>
      </c>
      <c r="J50" s="16" t="s">
        <v>21</v>
      </c>
      <c r="K50" s="16" t="s">
        <v>152</v>
      </c>
    </row>
    <row r="51" spans="5:11" ht="165.75">
      <c r="E51" s="5"/>
      <c r="F51" s="5"/>
      <c r="G51" s="5"/>
      <c r="H51" s="16" t="s">
        <v>157</v>
      </c>
      <c r="I51" s="57" t="s">
        <v>171</v>
      </c>
      <c r="J51" s="16" t="s">
        <v>23</v>
      </c>
      <c r="K51" s="16" t="s">
        <v>157</v>
      </c>
    </row>
    <row r="52" spans="5:11" ht="165.75">
      <c r="E52" s="5"/>
      <c r="F52" s="5"/>
      <c r="G52" s="5"/>
      <c r="H52" s="16" t="s">
        <v>157</v>
      </c>
      <c r="I52" s="57" t="s">
        <v>172</v>
      </c>
      <c r="J52" s="16" t="s">
        <v>21</v>
      </c>
      <c r="K52" s="16" t="s">
        <v>157</v>
      </c>
    </row>
    <row r="53" spans="5:11" ht="165.75">
      <c r="E53" s="5"/>
      <c r="F53" s="5"/>
      <c r="G53" s="5"/>
      <c r="H53" s="16" t="s">
        <v>157</v>
      </c>
      <c r="I53" s="57" t="s">
        <v>172</v>
      </c>
      <c r="J53" s="16" t="s">
        <v>23</v>
      </c>
      <c r="K53" s="16" t="s">
        <v>156</v>
      </c>
    </row>
    <row r="54" spans="5:11" ht="165.75">
      <c r="E54" s="5"/>
      <c r="F54" s="5"/>
      <c r="G54" s="5"/>
      <c r="H54" s="16" t="s">
        <v>157</v>
      </c>
      <c r="I54" s="57" t="s">
        <v>173</v>
      </c>
      <c r="J54" s="16" t="s">
        <v>21</v>
      </c>
      <c r="K54" s="16" t="s">
        <v>153</v>
      </c>
    </row>
    <row r="55" spans="5:11" ht="165.75">
      <c r="E55" s="5"/>
      <c r="F55" s="5"/>
      <c r="G55" s="5"/>
      <c r="H55" s="16" t="s">
        <v>157</v>
      </c>
      <c r="I55" s="57" t="s">
        <v>173</v>
      </c>
      <c r="J55" s="16" t="s">
        <v>23</v>
      </c>
      <c r="K55" s="16" t="s">
        <v>155</v>
      </c>
    </row>
    <row r="56" spans="5:11" ht="165.75">
      <c r="E56" s="5"/>
      <c r="F56" s="5"/>
      <c r="G56" s="5"/>
      <c r="H56" s="16" t="s">
        <v>158</v>
      </c>
      <c r="I56" s="57" t="s">
        <v>171</v>
      </c>
      <c r="J56" s="16" t="s">
        <v>21</v>
      </c>
      <c r="K56" s="16" t="s">
        <v>153</v>
      </c>
    </row>
    <row r="57" spans="5:11" ht="165.75">
      <c r="E57" s="5"/>
      <c r="F57" s="5"/>
      <c r="G57" s="5"/>
      <c r="H57" s="16" t="s">
        <v>158</v>
      </c>
      <c r="I57" s="57" t="s">
        <v>171</v>
      </c>
      <c r="J57" s="16" t="s">
        <v>23</v>
      </c>
      <c r="K57" s="16" t="s">
        <v>158</v>
      </c>
    </row>
    <row r="58" spans="5:11" ht="165.75">
      <c r="E58" s="5"/>
      <c r="F58" s="5"/>
      <c r="G58" s="5"/>
      <c r="H58" s="16" t="s">
        <v>158</v>
      </c>
      <c r="I58" s="57" t="s">
        <v>172</v>
      </c>
      <c r="J58" s="16" t="s">
        <v>21</v>
      </c>
      <c r="K58" s="16" t="s">
        <v>158</v>
      </c>
    </row>
    <row r="59" spans="5:11" ht="165.75">
      <c r="E59" s="5"/>
      <c r="F59" s="5"/>
      <c r="G59" s="5"/>
      <c r="H59" s="16" t="s">
        <v>158</v>
      </c>
      <c r="I59" s="57" t="s">
        <v>172</v>
      </c>
      <c r="J59" s="16" t="s">
        <v>23</v>
      </c>
      <c r="K59" s="16" t="s">
        <v>157</v>
      </c>
    </row>
    <row r="60" spans="5:11" ht="165.75">
      <c r="E60" s="5"/>
      <c r="F60" s="5"/>
      <c r="G60" s="5"/>
      <c r="H60" s="16" t="s">
        <v>158</v>
      </c>
      <c r="I60" s="57" t="s">
        <v>173</v>
      </c>
      <c r="J60" s="16" t="s">
        <v>21</v>
      </c>
      <c r="K60" s="16" t="s">
        <v>154</v>
      </c>
    </row>
    <row r="61" spans="5:11" ht="165.75">
      <c r="E61" s="5"/>
      <c r="F61" s="5"/>
      <c r="G61" s="5"/>
      <c r="H61" s="16" t="s">
        <v>158</v>
      </c>
      <c r="I61" s="57" t="s">
        <v>173</v>
      </c>
      <c r="J61" s="16" t="s">
        <v>23</v>
      </c>
      <c r="K61" s="16" t="s">
        <v>156</v>
      </c>
    </row>
    <row r="62" spans="5:11" ht="140.25">
      <c r="E62" s="5"/>
      <c r="F62" s="5"/>
      <c r="G62" s="5"/>
      <c r="H62" s="16" t="s">
        <v>159</v>
      </c>
      <c r="I62" s="57" t="s">
        <v>171</v>
      </c>
      <c r="J62" s="16" t="s">
        <v>21</v>
      </c>
      <c r="K62" s="16" t="s">
        <v>154</v>
      </c>
    </row>
    <row r="63" spans="5:11" ht="140.25">
      <c r="E63" s="5"/>
      <c r="F63" s="5"/>
      <c r="G63" s="5"/>
      <c r="H63" s="16" t="s">
        <v>159</v>
      </c>
      <c r="I63" s="57" t="s">
        <v>171</v>
      </c>
      <c r="J63" s="16" t="s">
        <v>23</v>
      </c>
      <c r="K63" s="16" t="s">
        <v>159</v>
      </c>
    </row>
    <row r="64" spans="5:11" ht="140.25">
      <c r="E64" s="5"/>
      <c r="F64" s="5"/>
      <c r="G64" s="5"/>
      <c r="H64" s="16" t="s">
        <v>159</v>
      </c>
      <c r="I64" s="57" t="s">
        <v>172</v>
      </c>
      <c r="J64" s="16" t="s">
        <v>21</v>
      </c>
      <c r="K64" s="16" t="s">
        <v>159</v>
      </c>
    </row>
    <row r="65" spans="5:11" ht="140.25">
      <c r="E65" s="5"/>
      <c r="F65" s="5"/>
      <c r="G65" s="5"/>
      <c r="H65" s="16" t="s">
        <v>159</v>
      </c>
      <c r="I65" s="57" t="s">
        <v>172</v>
      </c>
      <c r="J65" s="16" t="s">
        <v>23</v>
      </c>
      <c r="K65" s="16" t="s">
        <v>159</v>
      </c>
    </row>
    <row r="66" spans="5:11" ht="140.25">
      <c r="E66" s="5"/>
      <c r="F66" s="5"/>
      <c r="G66" s="5"/>
      <c r="H66" s="16" t="s">
        <v>159</v>
      </c>
      <c r="I66" s="57" t="s">
        <v>173</v>
      </c>
      <c r="J66" s="16" t="s">
        <v>21</v>
      </c>
      <c r="K66" s="16" t="s">
        <v>151</v>
      </c>
    </row>
    <row r="67" spans="5:11" ht="140.25">
      <c r="E67" s="5"/>
      <c r="F67" s="5"/>
      <c r="G67" s="5"/>
      <c r="H67" s="16" t="s">
        <v>159</v>
      </c>
      <c r="I67" s="57" t="s">
        <v>173</v>
      </c>
      <c r="J67" s="16" t="s">
        <v>23</v>
      </c>
      <c r="K67" s="16" t="s">
        <v>159</v>
      </c>
    </row>
    <row r="68" spans="5:11" ht="140.25">
      <c r="E68" s="5"/>
      <c r="F68" s="5"/>
      <c r="G68" s="5"/>
      <c r="H68" s="16" t="s">
        <v>156</v>
      </c>
      <c r="I68" s="57" t="s">
        <v>171</v>
      </c>
      <c r="J68" s="16" t="s">
        <v>21</v>
      </c>
      <c r="K68" s="16" t="s">
        <v>150</v>
      </c>
    </row>
    <row r="69" spans="5:11" ht="140.25">
      <c r="E69" s="5"/>
      <c r="F69" s="5"/>
      <c r="G69" s="5"/>
      <c r="H69" s="16" t="s">
        <v>156</v>
      </c>
      <c r="I69" s="57" t="s">
        <v>171</v>
      </c>
      <c r="J69" s="16" t="s">
        <v>23</v>
      </c>
      <c r="K69" s="16" t="s">
        <v>156</v>
      </c>
    </row>
    <row r="70" spans="5:11" ht="140.25">
      <c r="E70" s="5"/>
      <c r="F70" s="5"/>
      <c r="G70" s="5"/>
      <c r="H70" s="16" t="s">
        <v>156</v>
      </c>
      <c r="I70" s="57" t="s">
        <v>172</v>
      </c>
      <c r="J70" s="16" t="s">
        <v>21</v>
      </c>
      <c r="K70" s="16" t="s">
        <v>156</v>
      </c>
    </row>
    <row r="71" spans="5:11" ht="140.25">
      <c r="E71" s="5"/>
      <c r="F71" s="5"/>
      <c r="G71" s="5"/>
      <c r="H71" s="16" t="s">
        <v>156</v>
      </c>
      <c r="I71" s="57" t="s">
        <v>172</v>
      </c>
      <c r="J71" s="16" t="s">
        <v>23</v>
      </c>
      <c r="K71" s="16" t="s">
        <v>159</v>
      </c>
    </row>
    <row r="72" spans="5:11" ht="140.25">
      <c r="E72" s="5"/>
      <c r="F72" s="5"/>
      <c r="G72" s="5"/>
      <c r="H72" s="16" t="s">
        <v>156</v>
      </c>
      <c r="I72" s="57" t="s">
        <v>173</v>
      </c>
      <c r="J72" s="16" t="s">
        <v>21</v>
      </c>
      <c r="K72" s="16" t="s">
        <v>155</v>
      </c>
    </row>
    <row r="73" spans="5:11" ht="140.25">
      <c r="E73" s="5"/>
      <c r="F73" s="5"/>
      <c r="G73" s="5"/>
      <c r="H73" s="16" t="s">
        <v>156</v>
      </c>
      <c r="I73" s="57" t="s">
        <v>173</v>
      </c>
      <c r="J73" s="16" t="s">
        <v>23</v>
      </c>
      <c r="K73" s="16" t="s">
        <v>159</v>
      </c>
    </row>
    <row r="74" spans="5:11" ht="165.75">
      <c r="E74" s="5"/>
      <c r="F74" s="5"/>
      <c r="G74" s="5"/>
      <c r="H74" s="16" t="s">
        <v>160</v>
      </c>
      <c r="I74" s="57" t="s">
        <v>171</v>
      </c>
      <c r="J74" s="16" t="s">
        <v>21</v>
      </c>
      <c r="K74" s="16" t="s">
        <v>151</v>
      </c>
    </row>
    <row r="75" spans="5:11" ht="165.75">
      <c r="E75" s="5"/>
      <c r="F75" s="5"/>
      <c r="G75" s="5"/>
      <c r="H75" s="16" t="s">
        <v>160</v>
      </c>
      <c r="I75" s="57" t="s">
        <v>171</v>
      </c>
      <c r="J75" s="16" t="s">
        <v>23</v>
      </c>
      <c r="K75" s="16" t="s">
        <v>160</v>
      </c>
    </row>
    <row r="76" spans="5:11" ht="165.75">
      <c r="E76" s="5"/>
      <c r="F76" s="5"/>
      <c r="G76" s="5"/>
      <c r="H76" s="16" t="s">
        <v>160</v>
      </c>
      <c r="I76" s="57" t="s">
        <v>172</v>
      </c>
      <c r="J76" s="16" t="s">
        <v>21</v>
      </c>
      <c r="K76" s="16" t="s">
        <v>160</v>
      </c>
    </row>
    <row r="77" spans="5:11" ht="165.75">
      <c r="E77" s="5"/>
      <c r="F77" s="5"/>
      <c r="G77" s="5"/>
      <c r="H77" s="16" t="s">
        <v>160</v>
      </c>
      <c r="I77" s="57" t="s">
        <v>172</v>
      </c>
      <c r="J77" s="16" t="s">
        <v>23</v>
      </c>
      <c r="K77" s="16" t="s">
        <v>156</v>
      </c>
    </row>
    <row r="78" spans="5:11" ht="165.75">
      <c r="E78" s="5"/>
      <c r="F78" s="5"/>
      <c r="G78" s="5"/>
      <c r="H78" s="16" t="s">
        <v>160</v>
      </c>
      <c r="I78" s="57" t="s">
        <v>173</v>
      </c>
      <c r="J78" s="16" t="s">
        <v>21</v>
      </c>
      <c r="K78" s="16" t="s">
        <v>156</v>
      </c>
    </row>
    <row r="79" spans="5:11" ht="165.75">
      <c r="E79" s="5"/>
      <c r="F79" s="5"/>
      <c r="G79" s="5"/>
      <c r="H79" s="16" t="s">
        <v>160</v>
      </c>
      <c r="I79" s="57" t="s">
        <v>173</v>
      </c>
      <c r="J79" s="16" t="s">
        <v>23</v>
      </c>
      <c r="K79" s="16" t="s">
        <v>159</v>
      </c>
    </row>
    <row r="80" spans="5:11" ht="165.75">
      <c r="E80" s="5"/>
      <c r="F80" s="5"/>
      <c r="G80" s="5"/>
      <c r="H80" s="16" t="s">
        <v>161</v>
      </c>
      <c r="I80" s="57" t="s">
        <v>171</v>
      </c>
      <c r="J80" s="16" t="s">
        <v>21</v>
      </c>
      <c r="K80" s="16" t="s">
        <v>152</v>
      </c>
    </row>
    <row r="81" spans="5:11" ht="165.75">
      <c r="E81" s="5"/>
      <c r="F81" s="5"/>
      <c r="G81" s="5"/>
      <c r="H81" s="16" t="s">
        <v>161</v>
      </c>
      <c r="I81" s="57" t="s">
        <v>171</v>
      </c>
      <c r="J81" s="16" t="s">
        <v>23</v>
      </c>
      <c r="K81" s="16" t="s">
        <v>161</v>
      </c>
    </row>
    <row r="82" spans="5:11" ht="165.75">
      <c r="E82" s="5"/>
      <c r="F82" s="5"/>
      <c r="G82" s="5"/>
      <c r="H82" s="16" t="s">
        <v>161</v>
      </c>
      <c r="I82" s="57" t="s">
        <v>172</v>
      </c>
      <c r="J82" s="16" t="s">
        <v>21</v>
      </c>
      <c r="K82" s="16" t="s">
        <v>161</v>
      </c>
    </row>
    <row r="83" spans="5:11" ht="165.75">
      <c r="E83" s="5"/>
      <c r="F83" s="5"/>
      <c r="G83" s="5"/>
      <c r="H83" s="16" t="s">
        <v>161</v>
      </c>
      <c r="I83" s="57" t="s">
        <v>172</v>
      </c>
      <c r="J83" s="16" t="s">
        <v>23</v>
      </c>
      <c r="K83" s="16" t="s">
        <v>160</v>
      </c>
    </row>
    <row r="84" spans="5:11" ht="165.75">
      <c r="E84" s="5"/>
      <c r="F84" s="5"/>
      <c r="G84" s="5"/>
      <c r="H84" s="16" t="s">
        <v>161</v>
      </c>
      <c r="I84" s="57" t="s">
        <v>173</v>
      </c>
      <c r="J84" s="16" t="s">
        <v>21</v>
      </c>
      <c r="K84" s="16" t="s">
        <v>157</v>
      </c>
    </row>
    <row r="85" spans="5:11" ht="165.75">
      <c r="E85" s="5"/>
      <c r="F85" s="5"/>
      <c r="G85" s="5"/>
      <c r="H85" s="16" t="s">
        <v>161</v>
      </c>
      <c r="I85" s="57" t="s">
        <v>173</v>
      </c>
      <c r="J85" s="16" t="s">
        <v>23</v>
      </c>
      <c r="K85" s="16" t="s">
        <v>156</v>
      </c>
    </row>
    <row r="86" spans="5:11" ht="165.75">
      <c r="E86" s="5"/>
      <c r="F86" s="5"/>
      <c r="G86" s="5"/>
      <c r="H86" s="16" t="s">
        <v>162</v>
      </c>
      <c r="I86" s="57" t="s">
        <v>171</v>
      </c>
      <c r="J86" s="16" t="s">
        <v>21</v>
      </c>
      <c r="K86" s="16" t="s">
        <v>153</v>
      </c>
    </row>
    <row r="87" spans="5:11" ht="165.75">
      <c r="E87" s="5"/>
      <c r="F87" s="5"/>
      <c r="G87" s="5"/>
      <c r="H87" s="16" t="s">
        <v>162</v>
      </c>
      <c r="I87" s="57" t="s">
        <v>171</v>
      </c>
      <c r="J87" s="16" t="s">
        <v>23</v>
      </c>
      <c r="K87" s="16" t="s">
        <v>162</v>
      </c>
    </row>
    <row r="88" spans="5:11" ht="165.75">
      <c r="E88" s="5"/>
      <c r="F88" s="5"/>
      <c r="G88" s="5"/>
      <c r="H88" s="16" t="s">
        <v>162</v>
      </c>
      <c r="I88" s="57" t="s">
        <v>172</v>
      </c>
      <c r="J88" s="16" t="s">
        <v>21</v>
      </c>
      <c r="K88" s="16" t="s">
        <v>162</v>
      </c>
    </row>
    <row r="89" spans="5:11" ht="165.75">
      <c r="E89" s="5"/>
      <c r="F89" s="5"/>
      <c r="G89" s="5"/>
      <c r="H89" s="16" t="s">
        <v>162</v>
      </c>
      <c r="I89" s="57" t="s">
        <v>172</v>
      </c>
      <c r="J89" s="16" t="s">
        <v>23</v>
      </c>
      <c r="K89" s="16" t="s">
        <v>161</v>
      </c>
    </row>
    <row r="90" spans="5:11" ht="165.75">
      <c r="E90" s="5"/>
      <c r="F90" s="5"/>
      <c r="G90" s="5"/>
      <c r="H90" s="16" t="s">
        <v>162</v>
      </c>
      <c r="I90" s="57" t="s">
        <v>173</v>
      </c>
      <c r="J90" s="16" t="s">
        <v>21</v>
      </c>
      <c r="K90" s="16" t="s">
        <v>158</v>
      </c>
    </row>
    <row r="91" spans="5:11" ht="165.75">
      <c r="E91" s="5"/>
      <c r="F91" s="5"/>
      <c r="G91" s="5"/>
      <c r="H91" s="16" t="s">
        <v>162</v>
      </c>
      <c r="I91" s="57" t="s">
        <v>173</v>
      </c>
      <c r="J91" s="16" t="s">
        <v>23</v>
      </c>
      <c r="K91" s="16" t="s">
        <v>160</v>
      </c>
    </row>
    <row r="92" spans="5:11" ht="165.75">
      <c r="E92" s="5"/>
      <c r="F92" s="5"/>
      <c r="G92" s="5"/>
      <c r="H92" s="16" t="s">
        <v>163</v>
      </c>
      <c r="I92" s="57" t="s">
        <v>171</v>
      </c>
      <c r="J92" s="16" t="s">
        <v>21</v>
      </c>
      <c r="K92" s="16" t="s">
        <v>154</v>
      </c>
    </row>
    <row r="93" spans="5:11" ht="165.75">
      <c r="E93" s="5"/>
      <c r="F93" s="5"/>
      <c r="G93" s="5"/>
      <c r="H93" s="16" t="s">
        <v>163</v>
      </c>
      <c r="I93" s="57" t="s">
        <v>171</v>
      </c>
      <c r="J93" s="16" t="s">
        <v>23</v>
      </c>
      <c r="K93" s="16" t="s">
        <v>163</v>
      </c>
    </row>
    <row r="94" spans="5:11" ht="165.75">
      <c r="E94" s="5"/>
      <c r="F94" s="5"/>
      <c r="G94" s="5"/>
      <c r="H94" s="16" t="s">
        <v>163</v>
      </c>
      <c r="I94" s="57" t="s">
        <v>172</v>
      </c>
      <c r="J94" s="16" t="s">
        <v>21</v>
      </c>
      <c r="K94" s="16" t="s">
        <v>163</v>
      </c>
    </row>
    <row r="95" spans="5:11" ht="165.75">
      <c r="E95" s="5"/>
      <c r="F95" s="5"/>
      <c r="G95" s="5"/>
      <c r="H95" s="16" t="s">
        <v>163</v>
      </c>
      <c r="I95" s="57" t="s">
        <v>172</v>
      </c>
      <c r="J95" s="16" t="s">
        <v>23</v>
      </c>
      <c r="K95" s="16" t="s">
        <v>163</v>
      </c>
    </row>
    <row r="96" spans="5:11" ht="165.75">
      <c r="E96" s="5"/>
      <c r="F96" s="5"/>
      <c r="G96" s="5"/>
      <c r="H96" s="16" t="s">
        <v>163</v>
      </c>
      <c r="I96" s="57" t="s">
        <v>173</v>
      </c>
      <c r="J96" s="16" t="s">
        <v>21</v>
      </c>
      <c r="K96" s="16" t="s">
        <v>159</v>
      </c>
    </row>
    <row r="97" spans="5:11" ht="165.75">
      <c r="E97" s="5"/>
      <c r="F97" s="5"/>
      <c r="G97" s="5"/>
      <c r="H97" s="16" t="s">
        <v>163</v>
      </c>
      <c r="I97" s="57" t="s">
        <v>173</v>
      </c>
      <c r="J97" s="16" t="s">
        <v>23</v>
      </c>
      <c r="K97" s="16" t="s">
        <v>163</v>
      </c>
    </row>
    <row r="98" spans="5:11" ht="165.75">
      <c r="E98" s="5"/>
      <c r="F98" s="5"/>
      <c r="G98" s="5"/>
      <c r="H98" s="16" t="s">
        <v>157</v>
      </c>
      <c r="I98" s="57" t="s">
        <v>171</v>
      </c>
      <c r="J98" s="16" t="s">
        <v>21</v>
      </c>
      <c r="K98" s="16" t="s">
        <v>151</v>
      </c>
    </row>
    <row r="99" spans="5:11" ht="165.75">
      <c r="E99" s="5"/>
      <c r="F99" s="5"/>
      <c r="G99" s="5"/>
      <c r="H99" s="16" t="s">
        <v>157</v>
      </c>
      <c r="I99" s="57" t="s">
        <v>171</v>
      </c>
      <c r="J99" s="16" t="s">
        <v>23</v>
      </c>
      <c r="K99" s="16" t="s">
        <v>157</v>
      </c>
    </row>
    <row r="100" spans="5:11" ht="165.75">
      <c r="E100" s="5"/>
      <c r="F100" s="5"/>
      <c r="G100" s="5"/>
      <c r="H100" s="16" t="s">
        <v>157</v>
      </c>
      <c r="I100" s="57" t="s">
        <v>172</v>
      </c>
      <c r="J100" s="16" t="s">
        <v>21</v>
      </c>
      <c r="K100" s="16" t="s">
        <v>157</v>
      </c>
    </row>
    <row r="101" spans="5:11" ht="165.75">
      <c r="E101" s="5"/>
      <c r="F101" s="5"/>
      <c r="G101" s="5"/>
      <c r="H101" s="16" t="s">
        <v>157</v>
      </c>
      <c r="I101" s="57" t="s">
        <v>172</v>
      </c>
      <c r="J101" s="16" t="s">
        <v>23</v>
      </c>
      <c r="K101" s="16" t="s">
        <v>163</v>
      </c>
    </row>
    <row r="102" spans="5:11" ht="165.75">
      <c r="E102" s="5"/>
      <c r="F102" s="5"/>
      <c r="G102" s="5"/>
      <c r="H102" s="16" t="s">
        <v>157</v>
      </c>
      <c r="I102" s="57" t="s">
        <v>173</v>
      </c>
      <c r="J102" s="16" t="s">
        <v>21</v>
      </c>
      <c r="K102" s="16" t="s">
        <v>156</v>
      </c>
    </row>
    <row r="103" spans="5:11" ht="165.75">
      <c r="E103" s="5"/>
      <c r="F103" s="5"/>
      <c r="G103" s="5"/>
      <c r="H103" s="16" t="s">
        <v>157</v>
      </c>
      <c r="I103" s="57" t="s">
        <v>173</v>
      </c>
      <c r="J103" s="16" t="s">
        <v>23</v>
      </c>
      <c r="K103" s="16" t="s">
        <v>163</v>
      </c>
    </row>
    <row r="104" spans="5:11" ht="165.75">
      <c r="E104" s="5"/>
      <c r="F104" s="5"/>
      <c r="G104" s="5"/>
      <c r="H104" s="16" t="s">
        <v>164</v>
      </c>
      <c r="I104" s="57" t="s">
        <v>171</v>
      </c>
      <c r="J104" s="16" t="s">
        <v>21</v>
      </c>
      <c r="K104" s="16" t="s">
        <v>155</v>
      </c>
    </row>
    <row r="105" spans="5:11" ht="165.75">
      <c r="E105" s="5"/>
      <c r="F105" s="5"/>
      <c r="G105" s="5"/>
      <c r="H105" s="16" t="s">
        <v>164</v>
      </c>
      <c r="I105" s="57" t="s">
        <v>171</v>
      </c>
      <c r="J105" s="16" t="s">
        <v>23</v>
      </c>
      <c r="K105" s="16" t="s">
        <v>164</v>
      </c>
    </row>
    <row r="106" spans="5:11" ht="165.75">
      <c r="E106" s="5"/>
      <c r="F106" s="5"/>
      <c r="G106" s="5"/>
      <c r="H106" s="16" t="s">
        <v>164</v>
      </c>
      <c r="I106" s="57" t="s">
        <v>172</v>
      </c>
      <c r="J106" s="16" t="s">
        <v>21</v>
      </c>
      <c r="K106" s="16" t="s">
        <v>164</v>
      </c>
    </row>
    <row r="107" spans="5:11" ht="165.75">
      <c r="E107" s="5"/>
      <c r="F107" s="5"/>
      <c r="G107" s="5"/>
      <c r="H107" s="16" t="s">
        <v>164</v>
      </c>
      <c r="I107" s="57" t="s">
        <v>172</v>
      </c>
      <c r="J107" s="16" t="s">
        <v>23</v>
      </c>
      <c r="K107" s="16" t="s">
        <v>157</v>
      </c>
    </row>
    <row r="108" spans="5:11" ht="165.75">
      <c r="E108" s="5"/>
      <c r="F108" s="5"/>
      <c r="G108" s="5"/>
      <c r="H108" s="16" t="s">
        <v>164</v>
      </c>
      <c r="I108" s="57" t="s">
        <v>173</v>
      </c>
      <c r="J108" s="16" t="s">
        <v>21</v>
      </c>
      <c r="K108" s="16" t="s">
        <v>160</v>
      </c>
    </row>
    <row r="109" spans="5:11" ht="165.75">
      <c r="E109" s="5"/>
      <c r="F109" s="5"/>
      <c r="G109" s="5"/>
      <c r="H109" s="16" t="s">
        <v>164</v>
      </c>
      <c r="I109" s="57" t="s">
        <v>173</v>
      </c>
      <c r="J109" s="16" t="s">
        <v>23</v>
      </c>
      <c r="K109" s="16" t="s">
        <v>163</v>
      </c>
    </row>
    <row r="110" spans="5:11" ht="165.75">
      <c r="E110" s="5"/>
      <c r="F110" s="5"/>
      <c r="G110" s="5"/>
      <c r="H110" s="16" t="s">
        <v>165</v>
      </c>
      <c r="I110" s="57" t="s">
        <v>171</v>
      </c>
      <c r="J110" s="16" t="s">
        <v>21</v>
      </c>
      <c r="K110" s="16" t="s">
        <v>156</v>
      </c>
    </row>
    <row r="111" spans="5:11" ht="165.75">
      <c r="E111" s="5"/>
      <c r="F111" s="5"/>
      <c r="G111" s="5"/>
      <c r="H111" s="16" t="s">
        <v>165</v>
      </c>
      <c r="I111" s="57" t="s">
        <v>171</v>
      </c>
      <c r="J111" s="16" t="s">
        <v>23</v>
      </c>
      <c r="K111" s="16" t="s">
        <v>165</v>
      </c>
    </row>
    <row r="112" spans="5:11" ht="165.75">
      <c r="E112" s="5"/>
      <c r="F112" s="5"/>
      <c r="G112" s="5"/>
      <c r="H112" s="16" t="s">
        <v>165</v>
      </c>
      <c r="I112" s="57" t="s">
        <v>172</v>
      </c>
      <c r="J112" s="16" t="s">
        <v>21</v>
      </c>
      <c r="K112" s="16" t="s">
        <v>165</v>
      </c>
    </row>
    <row r="113" spans="5:11" ht="165.75">
      <c r="E113" s="5"/>
      <c r="F113" s="5"/>
      <c r="G113" s="5"/>
      <c r="H113" s="16" t="s">
        <v>165</v>
      </c>
      <c r="I113" s="57" t="s">
        <v>172</v>
      </c>
      <c r="J113" s="16" t="s">
        <v>23</v>
      </c>
      <c r="K113" s="16" t="s">
        <v>164</v>
      </c>
    </row>
    <row r="114" spans="5:11" ht="165.75">
      <c r="E114" s="5"/>
      <c r="F114" s="5"/>
      <c r="G114" s="5"/>
      <c r="H114" s="16" t="s">
        <v>165</v>
      </c>
      <c r="I114" s="57" t="s">
        <v>173</v>
      </c>
      <c r="J114" s="16" t="s">
        <v>21</v>
      </c>
      <c r="K114" s="16" t="s">
        <v>161</v>
      </c>
    </row>
    <row r="115" spans="5:11" ht="165.75">
      <c r="E115" s="5"/>
      <c r="F115" s="5"/>
      <c r="G115" s="5"/>
      <c r="H115" s="16" t="s">
        <v>165</v>
      </c>
      <c r="I115" s="57" t="s">
        <v>173</v>
      </c>
      <c r="J115" s="16" t="s">
        <v>23</v>
      </c>
      <c r="K115" s="16" t="s">
        <v>157</v>
      </c>
    </row>
    <row r="116" spans="5:11" ht="165.75">
      <c r="E116" s="5"/>
      <c r="F116" s="5"/>
      <c r="G116" s="5"/>
      <c r="H116" s="16" t="s">
        <v>166</v>
      </c>
      <c r="I116" s="57" t="s">
        <v>171</v>
      </c>
      <c r="J116" s="16" t="s">
        <v>21</v>
      </c>
      <c r="K116" s="16" t="s">
        <v>157</v>
      </c>
    </row>
    <row r="117" spans="5:11" ht="165.75">
      <c r="E117" s="5"/>
      <c r="F117" s="5"/>
      <c r="G117" s="5"/>
      <c r="H117" s="16" t="s">
        <v>166</v>
      </c>
      <c r="I117" s="57" t="s">
        <v>171</v>
      </c>
      <c r="J117" s="16" t="s">
        <v>23</v>
      </c>
      <c r="K117" s="16" t="s">
        <v>166</v>
      </c>
    </row>
    <row r="118" spans="5:11" ht="165.75">
      <c r="E118" s="5"/>
      <c r="F118" s="5"/>
      <c r="G118" s="5"/>
      <c r="H118" s="16" t="s">
        <v>166</v>
      </c>
      <c r="I118" s="57" t="s">
        <v>172</v>
      </c>
      <c r="J118" s="16" t="s">
        <v>21</v>
      </c>
      <c r="K118" s="16" t="s">
        <v>166</v>
      </c>
    </row>
    <row r="119" spans="5:11" ht="165.75">
      <c r="E119" s="5"/>
      <c r="F119" s="5"/>
      <c r="G119" s="5"/>
      <c r="H119" s="16" t="s">
        <v>166</v>
      </c>
      <c r="I119" s="57" t="s">
        <v>172</v>
      </c>
      <c r="J119" s="16" t="s">
        <v>23</v>
      </c>
      <c r="K119" s="16" t="s">
        <v>165</v>
      </c>
    </row>
    <row r="120" spans="5:11" ht="165.75">
      <c r="E120" s="5"/>
      <c r="F120" s="5"/>
      <c r="G120" s="5"/>
      <c r="H120" s="16" t="s">
        <v>166</v>
      </c>
      <c r="I120" s="57" t="s">
        <v>173</v>
      </c>
      <c r="J120" s="16" t="s">
        <v>21</v>
      </c>
      <c r="K120" s="16" t="s">
        <v>162</v>
      </c>
    </row>
    <row r="121" spans="5:11" ht="165.75">
      <c r="E121" s="5"/>
      <c r="F121" s="5"/>
      <c r="G121" s="5"/>
      <c r="H121" s="16" t="s">
        <v>166</v>
      </c>
      <c r="I121" s="57" t="s">
        <v>173</v>
      </c>
      <c r="J121" s="16" t="s">
        <v>23</v>
      </c>
      <c r="K121" s="16" t="s">
        <v>164</v>
      </c>
    </row>
    <row r="122" spans="5:11" ht="165.75">
      <c r="E122" s="5"/>
      <c r="F122" s="5"/>
      <c r="G122" s="5"/>
      <c r="H122" s="16" t="s">
        <v>154</v>
      </c>
      <c r="I122" s="57" t="s">
        <v>171</v>
      </c>
      <c r="J122" s="16" t="s">
        <v>21</v>
      </c>
      <c r="K122" s="16" t="s">
        <v>158</v>
      </c>
    </row>
    <row r="123" spans="5:11" ht="165.75">
      <c r="E123" s="5"/>
      <c r="F123" s="5"/>
      <c r="G123" s="5"/>
      <c r="H123" s="16" t="s">
        <v>154</v>
      </c>
      <c r="I123" s="57" t="s">
        <v>171</v>
      </c>
      <c r="J123" s="16" t="s">
        <v>23</v>
      </c>
      <c r="K123" s="16" t="s">
        <v>154</v>
      </c>
    </row>
    <row r="124" spans="5:11" ht="165.75">
      <c r="E124" s="5"/>
      <c r="F124" s="5"/>
      <c r="G124" s="5"/>
      <c r="H124" s="16" t="s">
        <v>154</v>
      </c>
      <c r="I124" s="57" t="s">
        <v>172</v>
      </c>
      <c r="J124" s="16" t="s">
        <v>21</v>
      </c>
      <c r="K124" s="16" t="s">
        <v>154</v>
      </c>
    </row>
    <row r="125" spans="5:11" ht="165.75">
      <c r="E125" s="5"/>
      <c r="F125" s="5"/>
      <c r="G125" s="5"/>
      <c r="H125" s="16" t="s">
        <v>154</v>
      </c>
      <c r="I125" s="57" t="s">
        <v>172</v>
      </c>
      <c r="J125" s="16" t="s">
        <v>23</v>
      </c>
      <c r="K125" s="16" t="s">
        <v>154</v>
      </c>
    </row>
    <row r="126" spans="5:11" ht="165.75">
      <c r="E126" s="5"/>
      <c r="F126" s="5"/>
      <c r="G126" s="5"/>
      <c r="H126" s="16" t="s">
        <v>154</v>
      </c>
      <c r="I126" s="57" t="s">
        <v>173</v>
      </c>
      <c r="J126" s="16" t="s">
        <v>21</v>
      </c>
      <c r="K126" s="16" t="s">
        <v>163</v>
      </c>
    </row>
    <row r="127" spans="5:11" ht="165.75">
      <c r="E127" s="5"/>
      <c r="F127" s="5"/>
      <c r="G127" s="5"/>
      <c r="H127" s="16" t="s">
        <v>154</v>
      </c>
      <c r="I127" s="57" t="s">
        <v>173</v>
      </c>
      <c r="J127" s="16" t="s">
        <v>23</v>
      </c>
      <c r="K127" s="16" t="s">
        <v>154</v>
      </c>
    </row>
    <row r="128" spans="5:11" ht="165.75">
      <c r="E128" s="5"/>
      <c r="F128" s="5"/>
      <c r="G128" s="5"/>
      <c r="H128" s="16" t="s">
        <v>167</v>
      </c>
      <c r="I128" s="57" t="s">
        <v>171</v>
      </c>
      <c r="J128" s="16" t="s">
        <v>21</v>
      </c>
      <c r="K128" s="16" t="s">
        <v>159</v>
      </c>
    </row>
    <row r="129" spans="5:11" ht="165.75">
      <c r="E129" s="5"/>
      <c r="F129" s="5"/>
      <c r="G129" s="5"/>
      <c r="H129" s="16" t="s">
        <v>167</v>
      </c>
      <c r="I129" s="57" t="s">
        <v>171</v>
      </c>
      <c r="J129" s="16" t="s">
        <v>23</v>
      </c>
      <c r="K129" s="16" t="s">
        <v>167</v>
      </c>
    </row>
    <row r="130" spans="5:11" ht="165.75">
      <c r="E130" s="5"/>
      <c r="F130" s="5"/>
      <c r="G130" s="5"/>
      <c r="H130" s="16" t="s">
        <v>167</v>
      </c>
      <c r="I130" s="57" t="s">
        <v>172</v>
      </c>
      <c r="J130" s="16" t="s">
        <v>21</v>
      </c>
      <c r="K130" s="16" t="s">
        <v>167</v>
      </c>
    </row>
    <row r="131" spans="5:11" ht="165.75">
      <c r="E131" s="5"/>
      <c r="F131" s="5"/>
      <c r="G131" s="5"/>
      <c r="H131" s="16" t="s">
        <v>167</v>
      </c>
      <c r="I131" s="57" t="s">
        <v>172</v>
      </c>
      <c r="J131" s="16" t="s">
        <v>23</v>
      </c>
      <c r="K131" s="16" t="s">
        <v>154</v>
      </c>
    </row>
    <row r="132" spans="5:11" ht="165.75">
      <c r="E132" s="5"/>
      <c r="F132" s="5"/>
      <c r="G132" s="5"/>
      <c r="H132" s="16" t="s">
        <v>167</v>
      </c>
      <c r="I132" s="57" t="s">
        <v>173</v>
      </c>
      <c r="J132" s="16" t="s">
        <v>21</v>
      </c>
      <c r="K132" s="16" t="s">
        <v>157</v>
      </c>
    </row>
    <row r="133" spans="5:11" ht="165.75">
      <c r="E133" s="5"/>
      <c r="F133" s="5"/>
      <c r="G133" s="5"/>
      <c r="H133" s="16" t="s">
        <v>167</v>
      </c>
      <c r="I133" s="57" t="s">
        <v>173</v>
      </c>
      <c r="J133" s="16" t="s">
        <v>23</v>
      </c>
      <c r="K133" s="16" t="s">
        <v>154</v>
      </c>
    </row>
    <row r="134" spans="5:11" ht="165.75">
      <c r="E134" s="5"/>
      <c r="F134" s="5"/>
      <c r="G134" s="5"/>
      <c r="H134" s="16" t="s">
        <v>162</v>
      </c>
      <c r="I134" s="57" t="s">
        <v>171</v>
      </c>
      <c r="J134" s="16" t="s">
        <v>21</v>
      </c>
      <c r="K134" s="16" t="s">
        <v>156</v>
      </c>
    </row>
    <row r="135" spans="5:11" ht="165.75">
      <c r="E135" s="5"/>
      <c r="F135" s="5"/>
      <c r="G135" s="5"/>
      <c r="H135" s="16" t="s">
        <v>162</v>
      </c>
      <c r="I135" s="57" t="s">
        <v>171</v>
      </c>
      <c r="J135" s="16" t="s">
        <v>23</v>
      </c>
      <c r="K135" s="16" t="s">
        <v>162</v>
      </c>
    </row>
    <row r="136" spans="5:11" ht="165.75">
      <c r="E136" s="5"/>
      <c r="F136" s="5"/>
      <c r="G136" s="5"/>
      <c r="H136" s="16" t="s">
        <v>162</v>
      </c>
      <c r="I136" s="57" t="s">
        <v>172</v>
      </c>
      <c r="J136" s="16" t="s">
        <v>21</v>
      </c>
      <c r="K136" s="16" t="s">
        <v>162</v>
      </c>
    </row>
    <row r="137" spans="5:11" ht="165.75">
      <c r="E137" s="5"/>
      <c r="F137" s="5"/>
      <c r="G137" s="5"/>
      <c r="H137" s="16" t="s">
        <v>162</v>
      </c>
      <c r="I137" s="57" t="s">
        <v>172</v>
      </c>
      <c r="J137" s="16" t="s">
        <v>23</v>
      </c>
      <c r="K137" s="16" t="s">
        <v>167</v>
      </c>
    </row>
    <row r="138" spans="5:11" ht="165.75">
      <c r="E138" s="5"/>
      <c r="F138" s="5"/>
      <c r="G138" s="5"/>
      <c r="H138" s="16" t="s">
        <v>162</v>
      </c>
      <c r="I138" s="57" t="s">
        <v>173</v>
      </c>
      <c r="J138" s="16" t="s">
        <v>21</v>
      </c>
      <c r="K138" s="16" t="s">
        <v>164</v>
      </c>
    </row>
    <row r="139" spans="5:11" ht="165.75">
      <c r="E139" s="5"/>
      <c r="F139" s="5"/>
      <c r="G139" s="5"/>
      <c r="H139" s="16" t="s">
        <v>162</v>
      </c>
      <c r="I139" s="57" t="s">
        <v>173</v>
      </c>
      <c r="J139" s="16" t="s">
        <v>23</v>
      </c>
      <c r="K139" s="16" t="s">
        <v>154</v>
      </c>
    </row>
    <row r="140" spans="5:11" ht="165.75">
      <c r="E140" s="5"/>
      <c r="F140" s="5"/>
      <c r="G140" s="5"/>
      <c r="H140" s="16" t="s">
        <v>166</v>
      </c>
      <c r="I140" s="57" t="s">
        <v>171</v>
      </c>
      <c r="J140" s="16" t="s">
        <v>21</v>
      </c>
      <c r="K140" s="16" t="s">
        <v>160</v>
      </c>
    </row>
    <row r="141" spans="5:11" ht="165.75">
      <c r="E141" s="5"/>
      <c r="F141" s="5"/>
      <c r="G141" s="5"/>
      <c r="H141" s="16" t="s">
        <v>166</v>
      </c>
      <c r="I141" s="57" t="s">
        <v>171</v>
      </c>
      <c r="J141" s="16" t="s">
        <v>23</v>
      </c>
      <c r="K141" s="16" t="s">
        <v>166</v>
      </c>
    </row>
    <row r="142" spans="5:11" ht="165.75">
      <c r="E142" s="5"/>
      <c r="F142" s="5"/>
      <c r="G142" s="5"/>
      <c r="H142" s="16" t="s">
        <v>166</v>
      </c>
      <c r="I142" s="57" t="s">
        <v>172</v>
      </c>
      <c r="J142" s="16" t="s">
        <v>21</v>
      </c>
      <c r="K142" s="16" t="s">
        <v>166</v>
      </c>
    </row>
    <row r="143" spans="5:11" ht="165.75">
      <c r="E143" s="5"/>
      <c r="F143" s="5"/>
      <c r="G143" s="5"/>
      <c r="H143" s="16" t="s">
        <v>166</v>
      </c>
      <c r="I143" s="57" t="s">
        <v>172</v>
      </c>
      <c r="J143" s="16" t="s">
        <v>23</v>
      </c>
      <c r="K143" s="16" t="s">
        <v>162</v>
      </c>
    </row>
    <row r="144" spans="5:11" ht="165.75">
      <c r="E144" s="5"/>
      <c r="F144" s="5"/>
      <c r="G144" s="5"/>
      <c r="H144" s="16" t="s">
        <v>166</v>
      </c>
      <c r="I144" s="57" t="s">
        <v>173</v>
      </c>
      <c r="J144" s="16" t="s">
        <v>21</v>
      </c>
      <c r="K144" s="16" t="s">
        <v>165</v>
      </c>
    </row>
    <row r="145" spans="5:11" ht="165.75">
      <c r="E145" s="5"/>
      <c r="F145" s="5"/>
      <c r="G145" s="5"/>
      <c r="H145" s="16" t="s">
        <v>166</v>
      </c>
      <c r="I145" s="57" t="s">
        <v>173</v>
      </c>
      <c r="J145" s="16" t="s">
        <v>23</v>
      </c>
      <c r="K145" s="16" t="s">
        <v>167</v>
      </c>
    </row>
    <row r="146" spans="5:11" ht="165.75">
      <c r="E146" s="5"/>
      <c r="F146" s="5"/>
      <c r="G146" s="5"/>
      <c r="H146" s="16" t="s">
        <v>168</v>
      </c>
      <c r="I146" s="57" t="s">
        <v>171</v>
      </c>
      <c r="J146" s="16" t="s">
        <v>21</v>
      </c>
      <c r="K146" s="16" t="s">
        <v>161</v>
      </c>
    </row>
    <row r="147" spans="5:11" ht="165.75">
      <c r="E147" s="5"/>
      <c r="F147" s="5"/>
      <c r="G147" s="5"/>
      <c r="H147" s="16" t="s">
        <v>168</v>
      </c>
      <c r="I147" s="57" t="s">
        <v>171</v>
      </c>
      <c r="J147" s="16" t="s">
        <v>23</v>
      </c>
      <c r="K147" s="16" t="s">
        <v>168</v>
      </c>
    </row>
    <row r="148" spans="5:11" ht="165.75">
      <c r="E148" s="5"/>
      <c r="F148" s="5"/>
      <c r="G148" s="5"/>
      <c r="H148" s="16" t="s">
        <v>168</v>
      </c>
      <c r="I148" s="57" t="s">
        <v>172</v>
      </c>
      <c r="J148" s="16" t="s">
        <v>21</v>
      </c>
      <c r="K148" s="16" t="s">
        <v>168</v>
      </c>
    </row>
    <row r="149" spans="5:11" ht="165.75">
      <c r="E149" s="5"/>
      <c r="F149" s="5"/>
      <c r="G149" s="5"/>
      <c r="H149" s="16" t="s">
        <v>168</v>
      </c>
      <c r="I149" s="57" t="s">
        <v>172</v>
      </c>
      <c r="J149" s="16" t="s">
        <v>23</v>
      </c>
      <c r="K149" s="16" t="s">
        <v>166</v>
      </c>
    </row>
    <row r="150" spans="5:11" ht="165.75">
      <c r="E150" s="5"/>
      <c r="F150" s="5"/>
      <c r="G150" s="5"/>
      <c r="H150" s="16" t="s">
        <v>168</v>
      </c>
      <c r="I150" s="57" t="s">
        <v>173</v>
      </c>
      <c r="J150" s="16" t="s">
        <v>21</v>
      </c>
      <c r="K150" s="16" t="s">
        <v>166</v>
      </c>
    </row>
    <row r="151" spans="5:11" ht="165.75">
      <c r="E151" s="5"/>
      <c r="F151" s="5"/>
      <c r="G151" s="5"/>
      <c r="H151" s="16" t="s">
        <v>168</v>
      </c>
      <c r="I151" s="57" t="s">
        <v>173</v>
      </c>
      <c r="J151" s="16" t="s">
        <v>23</v>
      </c>
      <c r="K151" s="16" t="s">
        <v>162</v>
      </c>
    </row>
    <row r="152" spans="5:11" ht="89.25">
      <c r="E152" s="5"/>
      <c r="F152" s="5"/>
      <c r="G152" s="5"/>
      <c r="I152" s="5"/>
      <c r="J152" s="5"/>
      <c r="K152" s="16" t="s">
        <v>162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I43"/>
  <sheetViews>
    <sheetView zoomScale="90" zoomScaleNormal="90" workbookViewId="0">
      <selection sqref="A1:B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s>
  <sheetData>
    <row r="1" spans="1:7" ht="23.25" customHeight="1">
      <c r="A1" s="119"/>
      <c r="B1" s="119"/>
      <c r="C1" s="140" t="s">
        <v>35</v>
      </c>
      <c r="D1" s="140"/>
      <c r="E1" s="140"/>
      <c r="F1" s="144" t="s">
        <v>233</v>
      </c>
      <c r="G1" s="144"/>
    </row>
    <row r="2" spans="1:7" ht="21.75" customHeight="1">
      <c r="A2" s="119"/>
      <c r="B2" s="119"/>
      <c r="C2" s="140"/>
      <c r="D2" s="140"/>
      <c r="E2" s="140"/>
      <c r="F2" s="144" t="s">
        <v>234</v>
      </c>
      <c r="G2" s="144"/>
    </row>
    <row r="3" spans="1:7" ht="22.5" customHeight="1">
      <c r="A3" s="119"/>
      <c r="B3" s="119"/>
      <c r="C3" s="140"/>
      <c r="D3" s="140"/>
      <c r="E3" s="140"/>
      <c r="F3" s="144" t="s">
        <v>235</v>
      </c>
      <c r="G3" s="144"/>
    </row>
    <row r="6" spans="1:7" ht="13.5" thickBot="1"/>
    <row r="7" spans="1:7" ht="13.5" thickBot="1">
      <c r="A7" s="227" t="s">
        <v>16</v>
      </c>
      <c r="B7" s="230" t="s">
        <v>17</v>
      </c>
      <c r="C7" s="231"/>
      <c r="D7" s="227" t="s">
        <v>18</v>
      </c>
      <c r="E7" s="230" t="s">
        <v>19</v>
      </c>
      <c r="F7" s="231"/>
      <c r="G7" s="221" t="s">
        <v>20</v>
      </c>
    </row>
    <row r="8" spans="1:7">
      <c r="A8" s="228"/>
      <c r="B8" s="25" t="s">
        <v>21</v>
      </c>
      <c r="C8" s="25" t="s">
        <v>23</v>
      </c>
      <c r="D8" s="228"/>
      <c r="E8" s="227" t="s">
        <v>25</v>
      </c>
      <c r="F8" s="227" t="s">
        <v>26</v>
      </c>
      <c r="G8" s="223"/>
    </row>
    <row r="9" spans="1:7" ht="51.75" customHeight="1" thickBot="1">
      <c r="A9" s="229"/>
      <c r="B9" s="26" t="s">
        <v>22</v>
      </c>
      <c r="C9" s="26" t="s">
        <v>24</v>
      </c>
      <c r="D9" s="229"/>
      <c r="E9" s="229"/>
      <c r="F9" s="229"/>
      <c r="G9" s="222"/>
    </row>
    <row r="10" spans="1:7" ht="56.25" customHeight="1" thickBot="1">
      <c r="A10" s="221"/>
      <c r="B10" s="224"/>
      <c r="C10" s="224"/>
      <c r="D10" s="27" t="s">
        <v>27</v>
      </c>
      <c r="E10" s="28">
        <v>15</v>
      </c>
      <c r="F10" s="28"/>
      <c r="G10" s="28"/>
    </row>
    <row r="11" spans="1:7" ht="46.5" customHeight="1">
      <c r="A11" s="223"/>
      <c r="B11" s="225"/>
      <c r="C11" s="225"/>
      <c r="D11" s="224" t="s">
        <v>28</v>
      </c>
      <c r="E11" s="221">
        <v>5</v>
      </c>
      <c r="F11" s="221"/>
      <c r="G11" s="221"/>
    </row>
    <row r="12" spans="1:7" ht="13.5" thickBot="1">
      <c r="A12" s="223"/>
      <c r="B12" s="225"/>
      <c r="C12" s="225"/>
      <c r="D12" s="226"/>
      <c r="E12" s="222"/>
      <c r="F12" s="222"/>
      <c r="G12" s="222"/>
    </row>
    <row r="13" spans="1:7" ht="30.75" customHeight="1" thickBot="1">
      <c r="A13" s="223"/>
      <c r="B13" s="225"/>
      <c r="C13" s="225"/>
      <c r="D13" s="27" t="s">
        <v>29</v>
      </c>
      <c r="E13" s="28">
        <v>15</v>
      </c>
      <c r="F13" s="28"/>
      <c r="G13" s="28"/>
    </row>
    <row r="14" spans="1:7" ht="15.75" thickBot="1">
      <c r="A14" s="223"/>
      <c r="B14" s="225"/>
      <c r="C14" s="225"/>
      <c r="D14" s="27" t="s">
        <v>30</v>
      </c>
      <c r="E14" s="28">
        <v>10</v>
      </c>
      <c r="F14" s="28"/>
      <c r="G14" s="28"/>
    </row>
    <row r="15" spans="1:7" ht="65.25" customHeight="1" thickBot="1">
      <c r="A15" s="223"/>
      <c r="B15" s="225"/>
      <c r="C15" s="225"/>
      <c r="D15" s="27" t="s">
        <v>31</v>
      </c>
      <c r="E15" s="28">
        <v>15</v>
      </c>
      <c r="F15" s="28"/>
      <c r="G15" s="28"/>
    </row>
    <row r="16" spans="1:7" ht="57.75" customHeight="1" thickBot="1">
      <c r="A16" s="223"/>
      <c r="B16" s="225"/>
      <c r="C16" s="225"/>
      <c r="D16" s="27" t="s">
        <v>32</v>
      </c>
      <c r="E16" s="28">
        <v>10</v>
      </c>
      <c r="F16" s="28"/>
      <c r="G16" s="28"/>
    </row>
    <row r="17" spans="1:8" ht="57.75" customHeight="1" thickBot="1">
      <c r="A17" s="223"/>
      <c r="B17" s="225"/>
      <c r="C17" s="225"/>
      <c r="D17" s="27" t="s">
        <v>33</v>
      </c>
      <c r="E17" s="28">
        <v>30</v>
      </c>
      <c r="F17" s="28"/>
      <c r="G17" s="28"/>
    </row>
    <row r="18" spans="1:8" ht="15.75" thickBot="1">
      <c r="A18" s="222"/>
      <c r="B18" s="226"/>
      <c r="C18" s="226"/>
      <c r="D18" s="29" t="s">
        <v>34</v>
      </c>
      <c r="E18" s="28">
        <v>100</v>
      </c>
      <c r="F18" s="28"/>
      <c r="G18" s="28"/>
    </row>
    <row r="20" spans="1:8" ht="15">
      <c r="A20" s="237" t="s">
        <v>170</v>
      </c>
      <c r="B20" s="237"/>
      <c r="C20" s="237"/>
      <c r="D20" s="237"/>
      <c r="E20" s="237"/>
      <c r="F20" s="237"/>
      <c r="G20" s="237"/>
    </row>
    <row r="22" spans="1:8">
      <c r="C22" s="236"/>
      <c r="D22" s="236"/>
    </row>
    <row r="23" spans="1:8" ht="13.5" thickBot="1"/>
    <row r="24" spans="1:8" ht="32.25" customHeight="1">
      <c r="A24" s="59"/>
      <c r="B24" s="232" t="s">
        <v>189</v>
      </c>
      <c r="C24" s="233"/>
      <c r="D24" s="238" t="s">
        <v>190</v>
      </c>
      <c r="E24" s="239"/>
      <c r="F24" s="239"/>
      <c r="G24" s="240"/>
      <c r="H24" s="68"/>
    </row>
    <row r="25" spans="1:8" ht="18.75" customHeight="1">
      <c r="A25" s="59"/>
      <c r="B25" s="234"/>
      <c r="C25" s="235"/>
      <c r="D25" s="241" t="s">
        <v>191</v>
      </c>
      <c r="E25" s="242"/>
      <c r="F25" s="242"/>
      <c r="G25" s="243"/>
      <c r="H25" s="68"/>
    </row>
    <row r="26" spans="1:8" ht="27" customHeight="1">
      <c r="A26" s="59"/>
      <c r="B26" s="234"/>
      <c r="C26" s="235"/>
      <c r="D26" s="241" t="s">
        <v>192</v>
      </c>
      <c r="E26" s="242"/>
      <c r="F26" s="242"/>
      <c r="G26" s="243"/>
      <c r="H26" s="68"/>
    </row>
    <row r="27" spans="1:8" ht="23.25" customHeight="1">
      <c r="A27" s="59"/>
      <c r="B27" s="211" t="s">
        <v>193</v>
      </c>
      <c r="C27" s="212"/>
      <c r="D27" s="215">
        <v>0</v>
      </c>
      <c r="E27" s="216"/>
      <c r="F27" s="216"/>
      <c r="G27" s="217"/>
      <c r="H27" s="69"/>
    </row>
    <row r="28" spans="1:8" ht="17.25" customHeight="1">
      <c r="B28" s="211" t="s">
        <v>194</v>
      </c>
      <c r="C28" s="212"/>
      <c r="D28" s="215">
        <v>1</v>
      </c>
      <c r="E28" s="216"/>
      <c r="F28" s="216"/>
      <c r="G28" s="217"/>
      <c r="H28" s="69"/>
    </row>
    <row r="29" spans="1:8" ht="20.25" customHeight="1" thickBot="1">
      <c r="B29" s="213" t="s">
        <v>195</v>
      </c>
      <c r="C29" s="214"/>
      <c r="D29" s="218">
        <v>2</v>
      </c>
      <c r="E29" s="219"/>
      <c r="F29" s="219"/>
      <c r="G29" s="220"/>
      <c r="H29" s="69"/>
    </row>
    <row r="34" spans="4:9">
      <c r="D34" s="67"/>
      <c r="E34" s="67"/>
      <c r="F34" s="67"/>
      <c r="G34" s="67"/>
      <c r="H34" s="67"/>
      <c r="I34" s="67"/>
    </row>
    <row r="35" spans="4:9">
      <c r="D35" s="67"/>
      <c r="E35" s="67"/>
      <c r="F35" s="67"/>
      <c r="G35" s="67"/>
      <c r="H35" s="67"/>
      <c r="I35" s="67"/>
    </row>
    <row r="36" spans="4:9">
      <c r="D36" s="67"/>
      <c r="E36" s="67"/>
      <c r="F36" s="67"/>
      <c r="G36" s="67"/>
      <c r="H36" s="67"/>
      <c r="I36" s="67"/>
    </row>
    <row r="37" spans="4:9">
      <c r="D37" s="67"/>
      <c r="E37" s="67"/>
      <c r="F37" s="67"/>
      <c r="G37" s="67"/>
      <c r="H37" s="67"/>
      <c r="I37" s="67"/>
    </row>
    <row r="38" spans="4:9">
      <c r="D38" s="67"/>
      <c r="E38" s="67"/>
      <c r="F38" s="67"/>
      <c r="G38" s="67"/>
      <c r="H38" s="67"/>
      <c r="I38" s="67"/>
    </row>
    <row r="39" spans="4:9">
      <c r="D39" s="67"/>
      <c r="E39" s="67"/>
      <c r="F39" s="67"/>
      <c r="G39" s="67"/>
      <c r="H39" s="67"/>
      <c r="I39" s="67"/>
    </row>
    <row r="40" spans="4:9">
      <c r="D40" s="67"/>
      <c r="E40" s="67"/>
      <c r="F40" s="67"/>
      <c r="G40" s="67"/>
      <c r="H40" s="67"/>
      <c r="I40" s="67"/>
    </row>
    <row r="41" spans="4:9">
      <c r="D41" s="67"/>
      <c r="E41" s="67"/>
      <c r="F41" s="67"/>
      <c r="G41" s="67"/>
      <c r="H41" s="67"/>
      <c r="I41" s="67"/>
    </row>
    <row r="42" spans="4:9">
      <c r="D42" s="67"/>
      <c r="E42" s="67"/>
      <c r="F42" s="67"/>
      <c r="G42" s="67"/>
      <c r="H42" s="67"/>
      <c r="I42" s="67"/>
    </row>
    <row r="43" spans="4:9">
      <c r="D43" s="67"/>
      <c r="E43" s="67"/>
      <c r="F43" s="67"/>
      <c r="G43" s="67"/>
      <c r="H43" s="67"/>
      <c r="I43" s="67"/>
    </row>
  </sheetData>
  <mergeCells count="31">
    <mergeCell ref="E11:E12"/>
    <mergeCell ref="F11:F12"/>
    <mergeCell ref="E7:F7"/>
    <mergeCell ref="B24:C26"/>
    <mergeCell ref="C22:D22"/>
    <mergeCell ref="A20:G20"/>
    <mergeCell ref="D24:G24"/>
    <mergeCell ref="D25:G25"/>
    <mergeCell ref="D26:G26"/>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B27:C27"/>
    <mergeCell ref="B28:C28"/>
    <mergeCell ref="B29:C29"/>
    <mergeCell ref="D27:G27"/>
    <mergeCell ref="D28:G28"/>
    <mergeCell ref="D29:G29"/>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7</vt:i4>
      </vt:variant>
    </vt:vector>
  </HeadingPairs>
  <TitlesOfParts>
    <vt:vector size="12" baseType="lpstr">
      <vt:lpstr>Anexo (Probabilidad e Impacto)</vt:lpstr>
      <vt:lpstr>Contexto Estratégico</vt:lpstr>
      <vt:lpstr>Mapa de Riesgos.</vt:lpstr>
      <vt:lpstr>Listas</vt:lpstr>
      <vt:lpstr>Evaluación de los Controles</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43079638</cp:lastModifiedBy>
  <cp:lastPrinted>2012-10-20T12:15:06Z</cp:lastPrinted>
  <dcterms:created xsi:type="dcterms:W3CDTF">2006-06-07T15:38:38Z</dcterms:created>
  <dcterms:modified xsi:type="dcterms:W3CDTF">2024-08-13T16:13:01Z</dcterms:modified>
</cp:coreProperties>
</file>