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040"/>
  </bookViews>
  <sheets>
    <sheet name="FPI-14" sheetId="1" r:id="rId1"/>
    <sheet name="Hoja2" sheetId="2" state="hidden" r:id="rId2"/>
    <sheet name="seg-con directrices " sheetId="3" state="hidden" r:id="rId3"/>
    <sheet name="Hoja1" sheetId="4" r:id="rId4"/>
    <sheet name="Hoja3" sheetId="5" r:id="rId5"/>
  </sheets>
  <definedNames>
    <definedName name="_Hlk525826210" localSheetId="0">'FPI-14'!#REF!</definedName>
    <definedName name="_Hlk525855840" localSheetId="0">'FPI-14'!#REF!</definedName>
    <definedName name="_xlnm.Print_Area" localSheetId="0">'FPI-14'!$A$1:$O$51</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19" i="1"/>
  <c r="N11"/>
  <c r="L13"/>
  <c r="N6" l="1"/>
  <c r="N7"/>
  <c r="N8"/>
  <c r="N9"/>
  <c r="N10"/>
  <c r="L6"/>
  <c r="L7"/>
  <c r="L8"/>
  <c r="L9"/>
  <c r="L10"/>
  <c r="L5" l="1"/>
  <c r="N5"/>
  <c r="L11"/>
  <c r="L12"/>
  <c r="N12"/>
  <c r="N13"/>
  <c r="L14"/>
  <c r="N14"/>
  <c r="L15"/>
  <c r="N15"/>
  <c r="L16"/>
  <c r="N16"/>
  <c r="L17"/>
  <c r="N17"/>
  <c r="L18"/>
  <c r="N18"/>
  <c r="L19"/>
  <c r="L20"/>
  <c r="N20"/>
  <c r="L21"/>
  <c r="N21"/>
  <c r="L22"/>
  <c r="N22"/>
  <c r="L23"/>
  <c r="N23"/>
  <c r="L24"/>
  <c r="N24"/>
  <c r="L25"/>
  <c r="N25"/>
  <c r="L26"/>
  <c r="N26"/>
  <c r="L27"/>
  <c r="N27"/>
  <c r="L28"/>
  <c r="N28"/>
  <c r="L29"/>
  <c r="N29"/>
  <c r="L30"/>
  <c r="N30"/>
  <c r="L31"/>
  <c r="N31"/>
  <c r="L32"/>
  <c r="N32"/>
  <c r="L33"/>
  <c r="N33"/>
  <c r="L34"/>
  <c r="N34"/>
  <c r="L35"/>
  <c r="N35"/>
  <c r="L36"/>
  <c r="N36"/>
  <c r="L37"/>
  <c r="N37"/>
  <c r="L38"/>
  <c r="N38"/>
  <c r="L39"/>
  <c r="N39"/>
  <c r="L40"/>
  <c r="N40"/>
  <c r="L41"/>
  <c r="N41"/>
  <c r="L42"/>
  <c r="N42"/>
  <c r="L43"/>
  <c r="N43"/>
  <c r="L44"/>
  <c r="N44"/>
  <c r="L45"/>
  <c r="N45"/>
  <c r="L46"/>
  <c r="N46"/>
  <c r="L47"/>
  <c r="N47"/>
  <c r="L48"/>
  <c r="N48"/>
  <c r="L49"/>
  <c r="N49"/>
  <c r="L50"/>
  <c r="N50"/>
  <c r="L51"/>
  <c r="N51"/>
  <c r="L52"/>
  <c r="N52"/>
  <c r="X12" i="3" l="1"/>
  <c r="Y19"/>
  <c r="Y20" s="1"/>
  <c r="T19"/>
  <c r="T20" s="1"/>
  <c r="X18"/>
  <c r="X17"/>
  <c r="X9"/>
  <c r="X8"/>
  <c r="X7"/>
  <c r="X5"/>
  <c r="X4"/>
  <c r="W3" i="2"/>
  <c r="V3"/>
  <c r="G3" s="1"/>
  <c r="X19" i="3" l="1"/>
  <c r="X20" s="1"/>
</calcChain>
</file>

<file path=xl/sharedStrings.xml><?xml version="1.0" encoding="utf-8"?>
<sst xmlns="http://schemas.openxmlformats.org/spreadsheetml/2006/main" count="538" uniqueCount="278">
  <si>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</si>
  <si>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</si>
  <si>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</si>
  <si>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</si>
  <si>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</si>
  <si>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</si>
  <si>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</si>
  <si>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</si>
  <si>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</si>
  <si>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</si>
  <si>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</si>
  <si>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</si>
  <si>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</si>
  <si>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</si>
  <si>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</si>
  <si>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</si>
  <si>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</si>
  <si>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</si>
  <si>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</si>
  <si>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</si>
  <si>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</si>
  <si>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</si>
  <si>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</si>
  <si>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</si>
  <si>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</si>
  <si>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</si>
  <si>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</si>
  <si>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</si>
  <si>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</si>
  <si>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</si>
  <si>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</si>
  <si>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</si>
  <si>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</si>
  <si>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</si>
  <si>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</si>
  <si>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</si>
  <si>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</si>
  <si>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</si>
  <si>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</si>
  <si>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</si>
  <si>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</si>
  <si>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</si>
  <si>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</si>
  <si>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</si>
  <si>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</si>
  <si>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</si>
  <si>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</si>
  <si>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</si>
  <si>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</si>
  <si>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</si>
  <si>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</si>
  <si>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</si>
  <si>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</si>
  <si>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</si>
  <si>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</si>
  <si>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</si>
  <si>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</si>
  <si>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</si>
  <si>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</si>
  <si>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</si>
  <si>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</si>
  <si>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</si>
  <si>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</si>
  <si>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</si>
  <si>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</si>
  <si>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</si>
  <si>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</si>
  <si>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</si>
  <si>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</si>
  <si>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</si>
  <si>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</si>
  <si>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</si>
  <si>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</si>
  <si>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</si>
  <si>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</si>
  <si>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</si>
  <si>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</si>
  <si>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</si>
  <si>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</si>
  <si>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</si>
  <si>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</si>
  <si>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</si>
  <si>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</si>
  <si>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</si>
  <si>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</si>
  <si>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</si>
  <si>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</si>
  <si>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</si>
  <si>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</si>
  <si>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</si>
  <si>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</si>
  <si>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</si>
  <si>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</si>
  <si>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</si>
  <si>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</si>
  <si>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</si>
  <si>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</si>
  <si>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</si>
  <si>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</si>
  <si>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</si>
  <si>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</si>
  <si>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</si>
  <si>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</si>
  <si>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</si>
  <si>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</si>
  <si>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</si>
  <si>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</si>
  <si>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</si>
  <si>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</si>
  <si>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</si>
  <si>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</si>
  <si>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</si>
  <si>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</si>
  <si>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</si>
  <si>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</si>
  <si>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</si>
  <si>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Versión: 04</t>
  </si>
  <si>
    <t>Fecha: 24/02/2022</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</si>
  <si>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</si>
  <si>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</si>
  <si>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Convivencia Ciudadana  y escolar</t>
  </si>
  <si>
    <t>Promoción y Control del cuidado y protección de los animales</t>
  </si>
  <si>
    <t>Cuidado del Ambiente</t>
  </si>
  <si>
    <t xml:space="preserve">PROCESO </t>
  </si>
  <si>
    <t>Promoción y protección de los derechos colectivos y del ambiente.</t>
  </si>
  <si>
    <t>Celebración día del Veedor</t>
  </si>
  <si>
    <t xml:space="preserve">Orientación a la comunidad en los  Derechos Colectivos y  Ambiente. </t>
  </si>
  <si>
    <t xml:space="preserve">Promoción en el cuidado del ambiente. </t>
  </si>
  <si>
    <t>Realizar campañas de sensibilización frente a la protección del medio ambiente.</t>
  </si>
  <si>
    <t xml:space="preserve">Derechos Humanos </t>
  </si>
  <si>
    <t>Comunidad Educativa</t>
  </si>
  <si>
    <t>Fortalecimiento  a los programas de la comunidad educativa</t>
  </si>
  <si>
    <t xml:space="preserve"> Realizar y acompañar el concurso de oratoria.</t>
  </si>
  <si>
    <t>Convivencia ciudadana y
 Escolar</t>
  </si>
  <si>
    <t>Intervenciones en asuntos escolares</t>
  </si>
  <si>
    <t>Población victima</t>
  </si>
  <si>
    <t xml:space="preserve">Asesoría y/o recepción de declaraciones por hechos victimizantes.    </t>
  </si>
  <si>
    <t>Garantía de la protección y fortalecimiento de los Derechos Humanos</t>
  </si>
  <si>
    <t>Garantizar y promover el respeto a los derechos humanos</t>
  </si>
  <si>
    <t>Realizar informe de DDHH del año 2021-2022</t>
  </si>
  <si>
    <t>Verificación de la situación de los Derechos Humanos de la población privada de la libertad (PPL).</t>
  </si>
  <si>
    <t>Prevención e Intervención oportuna en asuntos Penales y de Familia</t>
  </si>
  <si>
    <t>Fomentar y garantizar la prevención e intervención oportuna en temas penales o que afecten a las familias que requieren del apoyo institucional</t>
  </si>
  <si>
    <t xml:space="preserve">Intervención en Asuntos Penales </t>
  </si>
  <si>
    <t>Intervenciones en
 Procesos Penales</t>
  </si>
  <si>
    <t xml:space="preserve">Asesoría, Acompañamiento e intervenciones en procesos penales  </t>
  </si>
  <si>
    <t xml:space="preserve">Garantizar los Derechos de la Población PPL </t>
  </si>
  <si>
    <t>Prevención e Intervención en Asuntos de Familia</t>
  </si>
  <si>
    <t>Capacitaciones en temas de familia</t>
  </si>
  <si>
    <t>Verificación al Debido Proceso en casos de derecho de familia.</t>
  </si>
  <si>
    <t>Conducta Oficial</t>
  </si>
  <si>
    <t>Vigilar la conducta de los servidores públicos y ejercer control administrativo en el municipio y sus entidades, buscando el cumplimiento de los deberes de aquellos que ejercen funciones públicas y el respeto de los derechos de sus usuarios.</t>
  </si>
  <si>
    <t>Vigilancia Administrativa de la Conducta Oficial</t>
  </si>
  <si>
    <t>Observación de la conducta del Servidor Público.</t>
  </si>
  <si>
    <t>Vigilancia permanente a los Servidores Públicos, garantizando el control y la mejora en la prestación de los servicios.</t>
  </si>
  <si>
    <t xml:space="preserve">Tramitar las quejas, solicitudes de seguimiento y solicitudes de acciones disciplinarias presentadas por los usuarios,  por servidores públicos o de oficio. </t>
  </si>
  <si>
    <t>Gestión y modernización institucional</t>
  </si>
  <si>
    <t>Planeación institucional</t>
  </si>
  <si>
    <t xml:space="preserve"> Tecnologías de la información al servicio de la comunidad. </t>
  </si>
  <si>
    <t>Plan estratégico tecnología de la información (PETI)</t>
  </si>
  <si>
    <t xml:space="preserve">Desarrollo e implementación de la Sede Electrónica </t>
  </si>
  <si>
    <t>Actualizaciones y seguimiento de la Sede Electrónica</t>
  </si>
  <si>
    <t>Gestión de las comunicaciones</t>
  </si>
  <si>
    <t>Promoción y posicionamiento de la imagen institucional.</t>
  </si>
  <si>
    <t>fortalecimiento de las actividades de la Personería</t>
  </si>
  <si>
    <t>Talento Humano</t>
  </si>
  <si>
    <t xml:space="preserve">Fortalecimiento  del clima laboral de la Personería. </t>
  </si>
  <si>
    <t>Ejecución SGSST</t>
  </si>
  <si>
    <t>Bienestar laboral</t>
  </si>
  <si>
    <t>Desarrollo, ejecución y Seguimiento al SGSS</t>
  </si>
  <si>
    <t>Bienes y Servicios</t>
  </si>
  <si>
    <t xml:space="preserve">Gestión Documental </t>
  </si>
  <si>
    <t>Promoción y posicionamiento de la  imagen institucional</t>
  </si>
  <si>
    <t>Plan institucional de archivo (PINAR)</t>
  </si>
  <si>
    <t xml:space="preserve">Gestionar el proceso de contratación para Adquirir los bienes y servicios que demanden la Personería Municipal </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</si>
  <si>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</si>
  <si>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</si>
  <si>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Atención  al Ciudadano</t>
  </si>
  <si>
    <t>Derechos  Humanos de cara  a la Comunidad</t>
  </si>
  <si>
    <t>Prestación de los servicios que demande la comunidad para la defensa y garantía de los Derechos Humanos</t>
  </si>
  <si>
    <t>Descentralizar la oferta institucional.</t>
  </si>
  <si>
    <t>Atención a los usuarios y partes interesadas en servicios, peticiones, quejas, reclamos, denuncias, sugerencias y felicitaciones.</t>
  </si>
  <si>
    <t>Ampliación de la oferta institucional desde otros espacios distintos a la sede principal</t>
  </si>
  <si>
    <t>Nueva imagen institucional y promoción de la misma</t>
  </si>
  <si>
    <t xml:space="preserve">Mantener la certificación de calidad ISO 9001 </t>
  </si>
  <si>
    <t xml:space="preserve">Actualización Caracterización de la  Población privada de la libertad (PPL) </t>
  </si>
  <si>
    <t>Acompañamiento a los programas de gobierno escolar de las instituciones educativas</t>
  </si>
  <si>
    <t>Desarrollar una gestión institucional eficiente buscando que la Personería de Itagüí sea una entidad moderna según los requerimientos del estado, los cuales aportan cercanía con los usuarios y partes interesadas.</t>
  </si>
  <si>
    <t xml:space="preserve">Campañas  difundidas a través de los diferentes canales físicos y  digitales de la Personería Municipal. </t>
  </si>
  <si>
    <t xml:space="preserve">Seguimiento a los usuarios de redes sociales, participación en las publicaciones, entre otros </t>
  </si>
  <si>
    <t>Implementación de la política de gobierno digital</t>
  </si>
  <si>
    <t>Elaboración del plan de capacitaciones,  Bienestar, Estímulos e Incentivos y pre-pensionados.</t>
  </si>
  <si>
    <t xml:space="preserve">Ejecución del plan de capacitaciones,  Bienestar, Estímulos e Incentivos y pre-pensionados. </t>
  </si>
  <si>
    <t>Ejecución de la  contratación de los bienes y servicios  necesarios en la  Personería de Itagüí</t>
  </si>
  <si>
    <t>Realizar visitas a las dependencias y programas  del sector central o descentralizado de  la administración municipal.</t>
  </si>
  <si>
    <t>Realizar visitas al Programa Alimentario Escolar (PAE)</t>
  </si>
  <si>
    <t>Tramitar las Investigaciones disciplinarias que estén en curso  en la delegatura.  (identificar conductas objeto de la acción disciplinaria,  vincular a presuntos responsables, solicitar y practicar pruebas (testimoniales, documentales, periciales,. pliego de cargos, alegatos de conclusión,   nulidades, fallo disciplinario, archivo)</t>
  </si>
  <si>
    <t>Realizar campaña de difusión sobre los deberes, derechos y obligaciones de los servidores públicos.</t>
  </si>
  <si>
    <t>Realizar Capacitaciones a servidores públicos del orden territorial, en procura de la mejora de los procesos administrativos.</t>
  </si>
  <si>
    <t>Veeduría 
Ciudadana y otras organizaciones</t>
  </si>
  <si>
    <t>Fortalecimiento de las veedurías y demás organizaciones sociales y comunitarias</t>
  </si>
  <si>
    <t xml:space="preserve"> Capacitación a las Veedurías y demás organizaciones sociales y comunitarias del  Municipio  de  Itagüí</t>
  </si>
  <si>
    <t>Brindar acompañamiento y asesoría a la comunidad en convivencia ciudadana</t>
  </si>
  <si>
    <t>Acompañamiento a los programas que promuevan el cuidado de los animales</t>
  </si>
  <si>
    <t>Asistir y participar en los comités interinstitucionales (Comité Pro-bienestar animal y comité de educación ambiental)</t>
  </si>
  <si>
    <t xml:space="preserve">Acompañamiento a la secretaría del medio ambiente de la localidad  en las campañas de protección y prevención en el cuidado y tenencia de los animales domésticos </t>
  </si>
  <si>
    <t>Fortalecer la atención al usuario en la sede principal de la Personería y en sus servicios descentralizados, enfocando el que hacer institucional en pro de las necesidades de la comunidad, llevando la oferta institucional  a todos los  grupos poblacionales.</t>
  </si>
  <si>
    <t>Orientación a la comunidad educativa en temas de convivencia escolar</t>
  </si>
  <si>
    <t>Fortalecimiento y participación de la población victima del conflicto armado</t>
  </si>
  <si>
    <t>Apoyo a la Mesa de victimas del Municipio de Itagüí (Secretaria Técnica)</t>
  </si>
  <si>
    <t xml:space="preserve">Conmemoraciones: Día nacional de las victimas, Día Nacional de los DDHH y Día Internacional de los DDHH                 </t>
  </si>
  <si>
    <t xml:space="preserve">Protección a la población vulnerable (Población migrante, Tercera edad, personas de y en  situación de calle, Apoyo en temas de salud, mesa inter religiosa, mesa de diversidad sexual LGTBIQ+, entre otros)  </t>
  </si>
  <si>
    <t xml:space="preserve">Intervención en procesos penales y de familia. </t>
  </si>
  <si>
    <t xml:space="preserve">Verificación al debido proceso en el procedimiento administrativo de ejecución de la pena. </t>
  </si>
  <si>
    <t>Intervenciones  en asuntos de Familia</t>
  </si>
  <si>
    <t>Asesoría, acompañamiento, valoración y elaboración de demandas ley de apoyo (ley 1996 de 2019)</t>
  </si>
  <si>
    <t>Implementación del plan estratégico de  tecnologías de la información (PETI).</t>
  </si>
  <si>
    <t>Diagnostico Sede Electrónica - Diseño</t>
  </si>
  <si>
    <t>Diagnostico Sede Electrónica - Funcional</t>
  </si>
  <si>
    <t>Diagnostico Sede Electrónica - Seguridad</t>
  </si>
  <si>
    <t>Diagnostico Sede Electrónica - Usabilidad</t>
  </si>
  <si>
    <t>30 de 48</t>
  </si>
  <si>
    <t>Diagnostico Sede Electrónica - Accesibilidad</t>
  </si>
  <si>
    <r>
      <rPr>
        <b/>
        <sz val="11"/>
        <color theme="1"/>
        <rFont val="Times New Roman"/>
        <family val="1"/>
      </rPr>
      <t xml:space="preserve">30/03/2024 </t>
    </r>
    <r>
      <rPr>
        <sz val="11"/>
        <color theme="1"/>
        <rFont val="Times New Roman"/>
        <family val="1"/>
      </rPr>
      <t>Mediante Resolución N°026 del 20 de febrero del 2024, se adopta y reglamenta el plan de Bienestar, capacitación, el sistema de estímulos y Pre-Pensionados de la Personería Municipal de Itagüí para la vigencia 2024.</t>
    </r>
  </si>
  <si>
    <t xml:space="preserve"> Implementación de las TRD y TVD.</t>
  </si>
  <si>
    <t>Implementación del plan de gestión documental PGD.</t>
  </si>
  <si>
    <t>Tramitar las indagaciones preliminares que se decida apertura ( evaluar, vincular al posible sujeto disciplinable, solicitar pruebas testimoniales, documentales, periciales y práctica de las mismas, auto de archivo, auto de apertura de investigación disciplinaria)</t>
  </si>
  <si>
    <r>
      <rPr>
        <b/>
        <sz val="11"/>
        <color theme="1"/>
        <rFont val="Times New Roman"/>
        <family val="1"/>
      </rPr>
      <t xml:space="preserve">30/03/2024 </t>
    </r>
    <r>
      <rPr>
        <sz val="11"/>
        <color theme="1"/>
        <rFont val="Times New Roman"/>
        <family val="1"/>
      </rPr>
      <t xml:space="preserve">Durante el mes de febrero, el Comité de Gestión y Desempeño aprobó el Plan Estratégico de Tecnologías de la Información (PETI) mediante el acta número 25.
</t>
    </r>
    <r>
      <rPr>
        <b/>
        <sz val="11"/>
        <color theme="1"/>
        <rFont val="Times New Roman"/>
        <family val="1"/>
      </rPr>
      <t xml:space="preserve">30/06/2024 </t>
    </r>
    <r>
      <rPr>
        <sz val="11"/>
        <color theme="1"/>
        <rFont val="Times New Roman"/>
        <family val="1"/>
      </rPr>
      <t xml:space="preserve">Se realizo la Actualización del Formato FTI-06 Seguimiento al Plan Estratégico de Tecnologías de la Información, Acta N° 153.
</t>
    </r>
    <r>
      <rPr>
        <b/>
        <sz val="11"/>
        <color theme="1"/>
        <rFont val="Times New Roman"/>
        <family val="1"/>
      </rPr>
      <t xml:space="preserve">30/09/2024 </t>
    </r>
    <r>
      <rPr>
        <sz val="11"/>
        <color theme="1"/>
        <rFont val="Times New Roman"/>
        <family val="1"/>
      </rPr>
      <t>Se presento ante comite de gestión y desempeño el FTI-06 Seguimiento al Plan Estratégico de Tecnologías de la Información, para su aprobación Acta N°170. Documento de seguimiento para el Plan Estratégico de Tecnología.</t>
    </r>
  </si>
  <si>
    <r>
      <rPr>
        <b/>
        <sz val="11"/>
        <color theme="1"/>
        <rFont val="Times New Roman"/>
        <family val="1"/>
      </rPr>
      <t xml:space="preserve">30/03/2024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 xml:space="preserve">30/06/2024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 xml:space="preserve">30/09/2024 </t>
    </r>
    <r>
      <rPr>
        <sz val="11"/>
        <color theme="1"/>
        <rFont val="Times New Roman"/>
        <family val="1"/>
      </rPr>
      <t>Durante el presente trimestre, no se llevó a cabo el diagnóstico de la sede electrónica conforme a Diseño, actividad programada para ser realizada en el mes de noviembre.</t>
    </r>
  </si>
  <si>
    <r>
      <rPr>
        <b/>
        <sz val="11"/>
        <color theme="1"/>
        <rFont val="Times New Roman"/>
        <family val="1"/>
      </rPr>
      <t>30/03/2024</t>
    </r>
    <r>
      <rPr>
        <sz val="11"/>
        <color theme="1"/>
        <rFont val="Times New Roman"/>
        <family val="1"/>
      </rPr>
      <t xml:space="preserve"> Durante el presente trimestre, no se llevó a cabo el diagnóstico de la sede electrónica conforme a Diseño, actividad programada para ser realizada en el mes de noviembre</t>
    </r>
    <r>
      <rPr>
        <b/>
        <sz val="11"/>
        <color theme="1"/>
        <rFont val="Times New Roman"/>
        <family val="1"/>
      </rPr>
      <t xml:space="preserve">.
30/06/2024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30/09/2024 </t>
    </r>
    <r>
      <rPr>
        <sz val="11"/>
        <color theme="1"/>
        <rFont val="Times New Roman"/>
        <family val="1"/>
      </rPr>
      <t>Durante el presente trimestre, no se llevó a cabo el diagnóstico de la sede electrónica conforme a Diseño, actividad programada para ser realizada en el mes de noviembre.</t>
    </r>
  </si>
  <si>
    <r>
      <rPr>
        <b/>
        <sz val="11"/>
        <color theme="1"/>
        <rFont val="Times New Roman"/>
        <family val="1"/>
      </rPr>
      <t xml:space="preserve">30/03/2024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30/06/2024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30/09/2024 </t>
    </r>
    <r>
      <rPr>
        <sz val="11"/>
        <color theme="1"/>
        <rFont val="Times New Roman"/>
        <family val="1"/>
      </rPr>
      <t>Durante el presente trimestre, no se llevó a cabo el diagnóstico de la sede electrónica conforme a Diseño, actividad programada para ser realizada en el mes de noviembre.</t>
    </r>
  </si>
  <si>
    <r>
      <rPr>
        <b/>
        <sz val="11"/>
        <color theme="1"/>
        <rFont val="Times New Roman"/>
        <family val="1"/>
      </rPr>
      <t xml:space="preserve">30/03/2024 </t>
    </r>
    <r>
      <rPr>
        <sz val="11"/>
        <color theme="1"/>
        <rFont val="Times New Roman"/>
        <family val="1"/>
      </rPr>
      <t xml:space="preserve">La sede electrónica ha presentado 128 actualizaciones durante el primer trimestre de 2024, en este proceso se ha venido realizando una verificación detallada de cada actualización y cargue en la sede electrónica, con el fin de dar cumplimiento a la Ley 1712 de 2014 y la resolución 1519 del 2020.
</t>
    </r>
    <r>
      <rPr>
        <b/>
        <sz val="11"/>
        <color theme="1"/>
        <rFont val="Times New Roman"/>
        <family val="1"/>
      </rPr>
      <t xml:space="preserve">30/06/2024 </t>
    </r>
    <r>
      <rPr>
        <sz val="11"/>
        <color theme="1"/>
        <rFont val="Times New Roman"/>
        <family val="1"/>
      </rPr>
      <t xml:space="preserve">La sede electrónica ha presentado  118 actualizaciones durante el segundo trimestre de 2024, en este proceso se ha venido realizando una verificación detallada de cada actualización y cargue en la sede electrónica, con el fin de dar cumplimiento a la Ley 1712 de 2014 y la resolución 1519 del 2020. 
</t>
    </r>
    <r>
      <rPr>
        <b/>
        <sz val="11"/>
        <color theme="1"/>
        <rFont val="Times New Roman"/>
        <family val="1"/>
      </rPr>
      <t>30/09/2024</t>
    </r>
    <r>
      <rPr>
        <sz val="11"/>
        <color theme="1"/>
        <rFont val="Times New Roman"/>
        <family val="1"/>
      </rPr>
      <t xml:space="preserve"> La sede electrónica ha presentado  143 actualizaciones durante el segundo trimestre de 2024, en este proceso se ha venido realizando una verificación detallada de cada actualización y cargue en la sede electrónica, con el fin de dar cumplimiento a la Ley 1712 de 2014 y la resolución 1519 del 2020.</t>
    </r>
  </si>
  <si>
    <r>
      <rPr>
        <b/>
        <sz val="11"/>
        <color theme="1"/>
        <rFont val="Times New Roman"/>
        <family val="1"/>
      </rPr>
      <t xml:space="preserve">30/03/2024 </t>
    </r>
    <r>
      <rPr>
        <sz val="11"/>
        <color theme="1"/>
        <rFont val="Times New Roman"/>
        <family val="1"/>
      </rPr>
      <t xml:space="preserve">La actividad correspondiente a la implementación de la nueva imagen institucional está actualmente en proceso de definición. Hasta el momento, no se ha establecido una fecha concreta durante el presente trimestre para llevar a cabo esta actividad. La responsabilidad de determinar el trimestre específico para su cumplimiento recae en el despacho.
</t>
    </r>
    <r>
      <rPr>
        <b/>
        <sz val="11"/>
        <color theme="1"/>
        <rFont val="Times New Roman"/>
        <family val="1"/>
      </rPr>
      <t xml:space="preserve">30/06/2024 </t>
    </r>
    <r>
      <rPr>
        <sz val="11"/>
        <color theme="1"/>
        <rFont val="Times New Roman"/>
        <family val="1"/>
      </rPr>
      <t xml:space="preserve">Para el segundo trimestre del presente periodo, se realizo la presentación al comite de gestión y desempeño el Manual de Identidad Visual, en donde fue aprobada la nueva imagen Institucional de la entidad, evidencia de ello quedo consignada en el Acta N°121.
</t>
    </r>
    <r>
      <rPr>
        <b/>
        <sz val="11"/>
        <color theme="1"/>
        <rFont val="Times New Roman"/>
        <family val="1"/>
      </rPr>
      <t xml:space="preserve">30/09/2024 </t>
    </r>
    <r>
      <rPr>
        <sz val="11"/>
        <color theme="1"/>
        <rFont val="Times New Roman"/>
        <family val="1"/>
      </rPr>
      <t>Mediante Acta No. 170 del 5 de julio de 2024, se acordó en reunión con el Comité de Gestión y Desempeño que la nueva imagen institucional, dentro del Sistema de Gestión de la Calidad, será implementada a partir del 1 de septiembre de 2024. Esta decisión busca alinear la identidad visual de la entidad con los estándares actuales de calidad y comunicación estratégica.</t>
    </r>
  </si>
  <si>
    <r>
      <rPr>
        <b/>
        <sz val="11"/>
        <color theme="1"/>
        <rFont val="Times New Roman"/>
        <family val="1"/>
      </rPr>
      <t xml:space="preserve">30/03/2024 </t>
    </r>
    <r>
      <rPr>
        <sz val="11"/>
        <color theme="1"/>
        <rFont val="Times New Roman"/>
        <family val="1"/>
      </rPr>
      <t xml:space="preserve">Actividad con proyección al mes de Noviembre, en la presente vigencia se dará la auditoria de certificación por parte del ICONTEC.
</t>
    </r>
    <r>
      <rPr>
        <b/>
        <sz val="11"/>
        <color theme="1"/>
        <rFont val="Times New Roman"/>
        <family val="1"/>
      </rPr>
      <t xml:space="preserve">30/06/2024 </t>
    </r>
    <r>
      <rPr>
        <sz val="11"/>
        <color theme="1"/>
        <rFont val="Times New Roman"/>
        <family val="1"/>
      </rPr>
      <t xml:space="preserve">Actividad con proyección al mes de Noviembre, en la presente vigencia se dará la auditoria de certificación por parte del ICONTEC.
</t>
    </r>
    <r>
      <rPr>
        <b/>
        <sz val="11"/>
        <color theme="1"/>
        <rFont val="Times New Roman"/>
        <family val="1"/>
      </rPr>
      <t xml:space="preserve">30/09/2024 </t>
    </r>
    <r>
      <rPr>
        <sz val="11"/>
        <color theme="1"/>
        <rFont val="Times New Roman"/>
        <family val="1"/>
      </rPr>
      <t>Del 2 al 4 de septiembre de 2024, la Personería de Itagüí recibió la auditoría por parte de ICONTEC, conforme al Sistema de Gestión de la Calidad. Durante este proceso, se evaluaron los procedimientos y estándares implementados, y como resultado, la entidad obtuvo la certificación en la norma ISO 9001, lo cual fue aprobado con gran satisfacción, destacando el compromiso con la calidad y la mejora continua de sus servicios.</t>
    </r>
  </si>
  <si>
    <r>
      <rPr>
        <b/>
        <sz val="11"/>
        <color theme="1"/>
        <rFont val="Times New Roman"/>
        <family val="1"/>
      </rPr>
      <t xml:space="preserve">30/03/2024 </t>
    </r>
    <r>
      <rPr>
        <sz val="11"/>
        <color theme="1"/>
        <rFont val="Times New Roman"/>
        <family val="1"/>
      </rPr>
      <t xml:space="preserve">En el primer trimestre del año 2024 se realizaron 277 publicaciones, distribuidas de la siguiente manera:
WhatsApp: 13 Publicaciones
Instagram: 52 publicaciones
Facebook:  55 publicaciones 
Twitter:  26 publicaciones
Sede Electrónica: 3 Noticias y 128 actualizaciones 
</t>
    </r>
    <r>
      <rPr>
        <b/>
        <sz val="11"/>
        <color theme="1"/>
        <rFont val="Times New Roman"/>
        <family val="1"/>
      </rPr>
      <t xml:space="preserve">30/06/2024 </t>
    </r>
    <r>
      <rPr>
        <sz val="11"/>
        <color theme="1"/>
        <rFont val="Times New Roman"/>
        <family val="1"/>
      </rPr>
      <t xml:space="preserve">En el Segundo trimestre del año 2024 se realizaron 562 publicaciones, distribuidas de la siguiente manera:
WhatsApp: 30 Publicaciones
Instagram: 172 publicaciones
Facebook:  183 publicaciones 
Twitter: 170 publicaciones
Fondo Pantalla: 7 Públicaciones
Adicional en la Sede Electrónica: 1 18 actualizaciones 
</t>
    </r>
    <r>
      <rPr>
        <b/>
        <sz val="11"/>
        <color theme="1"/>
        <rFont val="Times New Roman"/>
        <family val="1"/>
      </rPr>
      <t xml:space="preserve">30/09/2024 </t>
    </r>
    <r>
      <rPr>
        <sz val="11"/>
        <color theme="1"/>
        <rFont val="Times New Roman"/>
        <family val="1"/>
      </rPr>
      <t xml:space="preserve">En el Tercer trimestre del año 2024 se realizaron 421 publicaciones, distribuidas de la siguiente manera:
WhatsApp: 39 Publicaciones
Instagram: 130 publicaciones
Facebook:  127 publicaciones 
Twitter: 120 publicaciones
Fondo Pantalla: 5 Públicaciones
Adicional en la Sede Electrónica: 1 43 actualizaciones </t>
    </r>
  </si>
  <si>
    <r>
      <rPr>
        <b/>
        <sz val="11"/>
        <color theme="1"/>
        <rFont val="Times New Roman"/>
        <family val="1"/>
      </rPr>
      <t xml:space="preserve">30/03/2024 </t>
    </r>
    <r>
      <rPr>
        <sz val="11"/>
        <color theme="1"/>
        <rFont val="Times New Roman"/>
        <family val="1"/>
      </rPr>
      <t xml:space="preserve">Para el presente Trimestre en las redes sociales se obtuvo el siguiente seguimiento:
Facebook: Alcance 14.500 personas; Visitas 5.348, Seguidores nuevos 79.
Instagram: Alcance 2.849 personas; Visitas 1.708, Me gustas y seguidores 116.
X (Twitter): Tweets: 87Seguidores: 2424 Nuevos Seguidores 2.
</t>
    </r>
    <r>
      <rPr>
        <b/>
        <sz val="11"/>
        <color theme="1"/>
        <rFont val="Times New Roman"/>
        <family val="1"/>
      </rPr>
      <t xml:space="preserve">30/06/2024  </t>
    </r>
    <r>
      <rPr>
        <sz val="11"/>
        <color theme="1"/>
        <rFont val="Times New Roman"/>
        <family val="1"/>
      </rPr>
      <t xml:space="preserve">Para el segundo Trimestre en las redes sociales se obtuvo el siguiente seguimiento:
Facebook: Alcance 31.100 personas; Visitas 10.100, Seguidores nuevos 108.
Instagram: Alcance 8.700 personas; Visitas 4094, Me gustas y seguidores 182.
X (Twitter): Tweets: 170 Seguidores: 2431 Nuevos Seguidores 7.
</t>
    </r>
    <r>
      <rPr>
        <b/>
        <sz val="11"/>
        <color theme="1"/>
        <rFont val="Times New Roman"/>
        <family val="1"/>
      </rPr>
      <t>30/09/2024</t>
    </r>
    <r>
      <rPr>
        <sz val="11"/>
        <color theme="1"/>
        <rFont val="Times New Roman"/>
        <family val="1"/>
      </rPr>
      <t xml:space="preserve">  Para el tercer Trimestre en las redes sociales se obtuvo el siguiente seguimiento:
Facebook: Alcance 22.700 personas; Visitas 4.300, Seguidores nuevos 56.
Instagram: Alcance6.700 personas; Visitas 978, Me gustas y seguidores 75.
X (Twitter): Tweets: 120 Seguidores: 2441 Nuevos Seguidores 11.</t>
    </r>
  </si>
  <si>
    <r>
      <rPr>
        <b/>
        <sz val="11"/>
        <color theme="1"/>
        <rFont val="Times New Roman"/>
        <family val="1"/>
      </rPr>
      <t xml:space="preserve">30/03/2024 </t>
    </r>
    <r>
      <rPr>
        <sz val="11"/>
        <color theme="1"/>
        <rFont val="Times New Roman"/>
        <family val="1"/>
      </rPr>
      <t xml:space="preserve">Para el presente Trimestre se realizaron las siguientes solicitudes por parte de Gobierno Digital:
* 8/3/2024 Plan Anual de Auditorias 
* 8/03/2024 Actualización de la imágenes personal de la Personería Municipal
*14/03/2024 Estado de Licenciamiento de Software Y derechos de autor.
19/03/2024 Agendamiento de Citas de Mes de Abril.
</t>
    </r>
    <r>
      <rPr>
        <b/>
        <sz val="11"/>
        <color theme="1"/>
        <rFont val="Times New Roman"/>
        <family val="1"/>
      </rPr>
      <t>30/09/2024</t>
    </r>
    <r>
      <rPr>
        <sz val="11"/>
        <color theme="1"/>
        <rFont val="Times New Roman"/>
        <family val="1"/>
      </rPr>
      <t xml:space="preserve"> Para el Tercer Trimestre se realizaron las siguientes solicitudes por parte de Gobierno Digital:
*02/07/2024 Sistema de Gestión de Seguridad y Salud en el Trabajo.
10/07/2024 Estructura Organizacional.
12/07/2024 Actualización Planes de Acción.
16/07/2024 Ejecución Presupuesta 2022- 2023-2024
16/07/2024 Manual de Atención al Usuario
17/07/2024 Caracterización de usuarios Segundo trimestre 2024.
31/07/2024 Calificación de Desempeño Funcionarios de Carrera.
31/08/2024 Convocatoria Antioquia 3
26/09/2024 Actuaciones realizadas 2020 a 2024.
</t>
    </r>
  </si>
  <si>
    <r>
      <rPr>
        <b/>
        <sz val="11"/>
        <color theme="1"/>
        <rFont val="Times New Roman"/>
        <family val="1"/>
      </rPr>
      <t xml:space="preserve">30/03/2024 </t>
    </r>
    <r>
      <rPr>
        <sz val="11"/>
        <color theme="1"/>
        <rFont val="Times New Roman"/>
        <family val="1"/>
      </rPr>
      <t xml:space="preserve">En el acta N° 13 de diciembre del año 2023, "Rendición de Cuentas SST" se llevo a cabo la socialización del plan de trabajo del Sistema de Salud y Seguridad en el trabajo el cual será ejecutado durante la vigencia.
Adicional se están realizando semanalmente las secciones de pausas activas, en la cuales participan todos los servidores públicos y personal de apoyo.
</t>
    </r>
    <r>
      <rPr>
        <b/>
        <sz val="11"/>
        <color theme="1"/>
        <rFont val="Times New Roman"/>
        <family val="1"/>
      </rPr>
      <t xml:space="preserve">30/06/2024 </t>
    </r>
    <r>
      <rPr>
        <sz val="11"/>
        <color theme="1"/>
        <rFont val="Times New Roman"/>
        <family val="1"/>
      </rPr>
      <t xml:space="preserve">En el segundo trimestre se inició la implementación del programa de riesgo osteomuscular, se planificó la semana de la salud, se actualizó y socializó el programa de riesgo público, se inició con la intervención del riesgo psicosocial, se realizaron verificaciones del método rosa, solicitud de valoración a la ARL de algunos puestos de trabajo y solicitud de valoración del riesgo de los delegados. 
</t>
    </r>
    <r>
      <rPr>
        <b/>
        <sz val="11"/>
        <color theme="1"/>
        <rFont val="Times New Roman"/>
        <family val="1"/>
      </rPr>
      <t xml:space="preserve">30/09/2024 </t>
    </r>
    <r>
      <rPr>
        <sz val="11"/>
        <color theme="1"/>
        <rFont val="Times New Roman"/>
        <family val="1"/>
      </rPr>
      <t>Para el tercer trimestre se sigue desarrollando actividades de implementación en SGSS:
Actualización de la matriz de peligros y riesgos de la entidad.
	Se realiza las gestiones pertinentes ante la ARL para adoptar el plan de trabajo en casa, específicamente para una funcionaria de la entidad y encontrando que las condiciones del puesto de trabajo están acordes.
	Reuniones periódicas y extraordinarias con el COPASST, con el propósito de hacer seguimiento al plan de trabajo.
	Se proyecta el programa de vigilancia epidemiológica osteomuscular con base a los requerimientos normativos y las necesidades de la entidad.
	Se realiza la inspección de seguridad de los puestos de trabajo de la Personería tanto en su sede principal como en casa de justicia.
	Se realiza actualización del perfil socio demográfico de todos los funcionarios y personal de apoyo de la personería con el propósito de dar cumplimiento normativo e identificar factores para la implementación de programas y actividades que apunten a la prevención de los riesgos laborales y a la promoción de la salud.
	En cuanto al seguimiento mensual de la accidentalidad laboral durante este trimestre no se presenta ningún evento.
	Realización de capacitación de primeros auxilios psicológicos con apoyo de la ARL.
	Se realiza actividad lúdica con el propósito de dar un enfoque al orden y aseo en los lugares de trabajo como prevención de accidentes de trabajo y de ambientes laborales que puedan generar cansancio visual y saturación.
	Se actualiza el programa de estilos de vida saludable con forme a las necesidades de la entidad y apuntando a la promoción y prevención de la salud.
Adicional a esto durante la semana del 26 al 30 de agosto se lleva a cabo el desarrollo de la semana de la salud, llevando a cabo las siguientes actividades:
	Taller de destrezas motrices con apoyo de la ARL SURA
	Taller de salud mental con apoyo de la Psicóloga de la ARL SURA
	Charla sobre la prevención del cáncer mama y próstata con apoyo de la Secretaria de Salud de la Alcaldía.
	Clase de yoga con apoyo de la Caja de Compensación Familiar.
	Taller de respiración consciente y relajación con aparatología.</t>
    </r>
  </si>
  <si>
    <r>
      <rPr>
        <b/>
        <sz val="11"/>
        <color theme="1"/>
        <rFont val="Times New Roman"/>
        <family val="1"/>
      </rPr>
      <t xml:space="preserve">30/03/2024 </t>
    </r>
    <r>
      <rPr>
        <sz val="11"/>
        <color theme="1"/>
        <rFont val="Times New Roman"/>
        <family val="1"/>
      </rPr>
      <t xml:space="preserve">Durante el primer trimestre del año 2024, no se cuenta con avance del Plan, 
toda vez que al cierre de este informe no se tiene la suscripción del contrato 
de Bienestar. 
Ahora bien para el cumplimiento de la ejecución de este plan se llevara a cabo durante la vigencia del año 2024
</t>
    </r>
    <r>
      <rPr>
        <b/>
        <sz val="11"/>
        <color theme="1"/>
        <rFont val="Times New Roman"/>
        <family val="1"/>
      </rPr>
      <t xml:space="preserve">30/06/2024 </t>
    </r>
    <r>
      <rPr>
        <sz val="11"/>
        <color theme="1"/>
        <rFont val="Times New Roman"/>
        <family val="1"/>
      </rPr>
      <t xml:space="preserve">Durante el segundo Trimestre del año 2024, se cuenta con el avance del plan de capacitaciones,  Bienestar, Estímulos e Incentivos y pre-pensionados, en donde se desarrollaron las siguientes actividades:
- Reconocimiento día de la madre y padre.
- Reconocimiento del día del servidore Público.
- Día de Capacitación y Bienestar laboral.
- Tarde Ecológica.
</t>
    </r>
    <r>
      <rPr>
        <b/>
        <sz val="11"/>
        <color theme="1"/>
        <rFont val="Times New Roman"/>
        <family val="1"/>
      </rPr>
      <t xml:space="preserve">30/09/2024 </t>
    </r>
    <r>
      <rPr>
        <sz val="11"/>
        <color theme="1"/>
        <rFont val="Times New Roman"/>
        <family val="1"/>
      </rPr>
      <t xml:space="preserve">Durante el tercer trimestre se desarrollaron las siguientes actividades:
-Reconocimiento día del Servidor.
-Salida de Capacitación y Bienestar Laboral.
-Día de Sol y Baile.
-Celebración cumpleaños (julio, agosto y septiembre).
</t>
    </r>
  </si>
  <si>
    <r>
      <rPr>
        <b/>
        <sz val="11"/>
        <color theme="1"/>
        <rFont val="Times New Roman"/>
        <family val="1"/>
      </rPr>
      <t xml:space="preserve">30/03/2024 </t>
    </r>
    <r>
      <rPr>
        <sz val="11"/>
        <color theme="1"/>
        <rFont val="Times New Roman"/>
        <family val="1"/>
      </rPr>
      <t xml:space="preserve">Para el presente Trimestre se realizo la siguiente Contratación:
Contratación Directo: 23
Contratación Mínima Cuantía: 1
CDP Bienestar Laboral: 1
</t>
    </r>
    <r>
      <rPr>
        <b/>
        <sz val="11"/>
        <color theme="1"/>
        <rFont val="Times New Roman"/>
        <family val="1"/>
      </rPr>
      <t xml:space="preserve">30/06/2024 </t>
    </r>
    <r>
      <rPr>
        <sz val="11"/>
        <color theme="1"/>
        <rFont val="Times New Roman"/>
        <family val="1"/>
      </rPr>
      <t xml:space="preserve">Para el segundo Trimestre se realizo la siguiente Contratación:
Contratación Directo: 28
Contratación Mínima Cuantía: 3
Presupuesto afectado: 60,10%
</t>
    </r>
    <r>
      <rPr>
        <b/>
        <sz val="11"/>
        <color theme="1"/>
        <rFont val="Times New Roman"/>
        <family val="1"/>
      </rPr>
      <t xml:space="preserve">30/09/2024 </t>
    </r>
    <r>
      <rPr>
        <sz val="11"/>
        <color theme="1"/>
        <rFont val="Times New Roman"/>
        <family val="1"/>
      </rPr>
      <t>Para el tercer Trimestre se realizo la siguiente Contratación:
Contratación Directo: 31
Contratación Mínima Cuantía: 4
Presupuesto afectado:76,88%</t>
    </r>
  </si>
  <si>
    <r>
      <rPr>
        <b/>
        <sz val="11"/>
        <color theme="1"/>
        <rFont val="Times New Roman"/>
        <family val="1"/>
      </rPr>
      <t xml:space="preserve">30/03/2024 </t>
    </r>
    <r>
      <rPr>
        <sz val="11"/>
        <color theme="1"/>
        <rFont val="Times New Roman"/>
        <family val="1"/>
      </rPr>
      <t xml:space="preserve">El primer informe, se encuentra proyectado para el segundo trimestre de la presente vigencia.
</t>
    </r>
    <r>
      <rPr>
        <b/>
        <sz val="11"/>
        <color theme="1"/>
        <rFont val="Times New Roman"/>
        <family val="1"/>
      </rPr>
      <t xml:space="preserve">30/06/2024 </t>
    </r>
    <r>
      <rPr>
        <sz val="11"/>
        <color theme="1"/>
        <rFont val="Times New Roman"/>
        <family val="1"/>
      </rPr>
      <t xml:space="preserve">Para el Segundo Trimestre del presente año 2024, se esta implementado las TRD y TVD, en donde se destaca lo siguiente: </t>
    </r>
    <r>
      <rPr>
        <b/>
        <sz val="11"/>
        <color theme="1"/>
        <rFont val="Times New Roman"/>
        <family val="1"/>
      </rPr>
      <t xml:space="preserve">
</t>
    </r>
    <r>
      <rPr>
        <sz val="11"/>
        <color theme="1"/>
        <rFont val="Times New Roman"/>
        <family val="1"/>
      </rPr>
      <t xml:space="preserve">• Se digitalizaron 78 carpetas correspondientes a varias de las delegatarias.
• Las tablas de retención documental “TRD” aprobadas al 2022, se implementaron en el SISGED.
• La funcionaria Isabel Cristina Ruíz Cardona encargada del proceso de Gestión Documental, se encuentra organizando y digitalizando las carpetas del CTPI.
• Se realizó capacitación, por parte de las funcionarias Isabel Cristina Ruíz Cardona y Wendy Vanesa Castañeda Herrera,  con GRM sobre la plataforma para la consulta en el archivo histórico
• Se viene revisando cada una de las cajas y carpetas que se encuentran en el archivo central, para lo cual todos los jueves se están bajando entre cinco y seis cajas con el fin de verificar que estén debidamente organizadas y foliadas.
</t>
    </r>
    <r>
      <rPr>
        <b/>
        <sz val="11"/>
        <color theme="1"/>
        <rFont val="Times New Roman"/>
        <family val="1"/>
      </rPr>
      <t xml:space="preserve">30/09/2024 </t>
    </r>
    <r>
      <rPr>
        <sz val="11"/>
        <color theme="1"/>
        <rFont val="Times New Roman"/>
        <family val="1"/>
      </rPr>
      <t>Para el segundo Trimestre se organizaron, foliaron y digitalizaron 33 carpetas correspondientes a varias de las delegaturas; además de esto en el transcurrir del tercer trimestre se organizaron y digitalizaron las carpetas entregadas por el CTPI. 
Las Tablas de Retención Documental “TRD”, que a la fecha se encuentran aprobadas, se vienen aplicando en el SISGED por cada una de las delegaturas</t>
    </r>
  </si>
  <si>
    <r>
      <rPr>
        <b/>
        <sz val="11"/>
        <color theme="1"/>
        <rFont val="Times New Roman"/>
        <family val="1"/>
      </rPr>
      <t>30/03/2024</t>
    </r>
    <r>
      <rPr>
        <sz val="11"/>
        <color theme="1"/>
        <rFont val="Times New Roman"/>
        <family val="1"/>
      </rPr>
      <t xml:space="preserve"> El primer informe, se encuentra proyectado para el segundo trimestre de la presente vigencia.
</t>
    </r>
    <r>
      <rPr>
        <b/>
        <sz val="11"/>
        <color theme="1"/>
        <rFont val="Times New Roman"/>
        <family val="1"/>
      </rPr>
      <t xml:space="preserve">30/06/2024 </t>
    </r>
    <r>
      <rPr>
        <sz val="11"/>
        <color theme="1"/>
        <rFont val="Times New Roman"/>
        <family val="1"/>
      </rPr>
      <t xml:space="preserve">Para el segundo trimestre el  Programa de Gestión Documental “PGD” fue entregado y socializado; A la fecha no se ha comenzado a implementar por lo que debe ser revisado y aprobado por el Señor Personero y el comité de Gestión y Desempeño.
</t>
    </r>
    <r>
      <rPr>
        <b/>
        <sz val="11"/>
        <color theme="1"/>
        <rFont val="Times New Roman"/>
        <family val="1"/>
      </rPr>
      <t>30/06/2024</t>
    </r>
    <r>
      <rPr>
        <sz val="11"/>
        <color theme="1"/>
        <rFont val="Times New Roman"/>
        <family val="1"/>
      </rPr>
      <t xml:space="preserve"> Para el tercer trimestre el  Programa de Gestión Documental “PGD” a la fecha no se ha comenzado a implementar por lo que debe ser revisado y aprobado por el Señor Personero y el comité de Gestión y Desempeño.</t>
    </r>
  </si>
  <si>
    <r>
      <rPr>
        <b/>
        <sz val="11"/>
        <color theme="1"/>
        <rFont val="Times New Roman"/>
        <family val="1"/>
      </rPr>
      <t xml:space="preserve">30/03/2024 </t>
    </r>
    <r>
      <rPr>
        <sz val="11"/>
        <color theme="1"/>
        <rFont val="Times New Roman"/>
        <family val="1"/>
      </rPr>
      <t xml:space="preserve">Para el Primer Trimestre se presentaron 2,662 atenciones, de las cuales 63,64% genero femenino,  36,25% genero masculino y 0,11% comunidad LQTBIQ+  (Ver más detalle en  informe anexo)
</t>
    </r>
    <r>
      <rPr>
        <b/>
        <sz val="11"/>
        <color theme="1"/>
        <rFont val="Times New Roman"/>
        <family val="1"/>
      </rPr>
      <t>30/06/2024</t>
    </r>
    <r>
      <rPr>
        <sz val="11"/>
        <color theme="1"/>
        <rFont val="Times New Roman"/>
        <family val="1"/>
      </rPr>
      <t xml:space="preserve"> Para el segundo Trimestre se presentaron 3,040 atenciones, de las cuales 63,49% genero femenino,  36,38% genero masculino y 0,13% comunidad LQTBIQ+ .
</t>
    </r>
    <r>
      <rPr>
        <b/>
        <sz val="11"/>
        <color theme="1"/>
        <rFont val="Times New Roman"/>
        <family val="1"/>
      </rPr>
      <t xml:space="preserve">30/09/2024 </t>
    </r>
    <r>
      <rPr>
        <sz val="11"/>
        <color theme="1"/>
        <rFont val="Times New Roman"/>
        <family val="1"/>
      </rPr>
      <t xml:space="preserve">Para el Primer Trimestre se presentaron 2925 atenciones, de las cuales 63,79% genero femenino,  36,21% genero masculino y 0,0% comunidad LQTBIQ+ </t>
    </r>
  </si>
  <si>
    <r>
      <rPr>
        <b/>
        <sz val="11"/>
        <color theme="1"/>
        <rFont val="Times New Roman"/>
        <family val="1"/>
      </rPr>
      <t>30/03/2024</t>
    </r>
    <r>
      <rPr>
        <sz val="11"/>
        <color theme="1"/>
        <rFont val="Times New Roman"/>
        <family val="1"/>
      </rPr>
      <t xml:space="preserve"> En el primer trimestre se prestó atención descentralizada en la Casa de Justicia los días martes y jueves. De igual manera se ha tenido habilitada la sede electrónica, el correo institucional y las redes sociales al alcance de la ciudadanía.
</t>
    </r>
    <r>
      <rPr>
        <b/>
        <sz val="11"/>
        <color theme="1"/>
        <rFont val="Times New Roman"/>
        <family val="1"/>
      </rPr>
      <t xml:space="preserve">30/06/2024 </t>
    </r>
    <r>
      <rPr>
        <sz val="11"/>
        <color theme="1"/>
        <rFont val="Times New Roman"/>
        <family val="1"/>
      </rPr>
      <t xml:space="preserve">En el segundo trimestre del 2024 se prestó atención descentralizada en la Casa de Justicia los días martes y jueves, atendiendo 19 personas y 8 atenciones en nuestros canales virtuales en sede electrónica.
</t>
    </r>
    <r>
      <rPr>
        <b/>
        <sz val="11"/>
        <color theme="1"/>
        <rFont val="Times New Roman"/>
        <family val="1"/>
      </rPr>
      <t xml:space="preserve">30/09/2024 </t>
    </r>
    <r>
      <rPr>
        <sz val="11"/>
        <color theme="1"/>
        <rFont val="Times New Roman"/>
        <family val="1"/>
      </rPr>
      <t>En el tercer trimestre del 2024 se prestó atención descentralizada en la Casa de Justicia los días martes y jueves, atendiendo 112 personas y 3 atenciones en nuestros canales virtuales en sede electrónica.</t>
    </r>
  </si>
  <si>
    <r>
      <rPr>
        <b/>
        <sz val="11"/>
        <color theme="1"/>
        <rFont val="Times New Roman"/>
        <family val="1"/>
      </rPr>
      <t xml:space="preserve">30/03/2024 </t>
    </r>
    <r>
      <rPr>
        <sz val="11"/>
        <color theme="1"/>
        <rFont val="Times New Roman"/>
        <family val="1"/>
      </rPr>
      <t xml:space="preserve">Una (1)  visita administrativa Lugar: Inspección de Policía Comuna Uno Fecha: 26 de febrero de 2024.
</t>
    </r>
    <r>
      <rPr>
        <b/>
        <sz val="11"/>
        <color theme="1"/>
        <rFont val="Times New Roman"/>
        <family val="1"/>
      </rPr>
      <t xml:space="preserve">30/06/2024 </t>
    </r>
    <r>
      <rPr>
        <sz val="11"/>
        <color theme="1"/>
        <rFont val="Times New Roman"/>
        <family val="1"/>
      </rPr>
      <t xml:space="preserve">Para el segundo trimestre se realizaron (2)  visita administrativa Lugar: Secretaría de Educación, 21 de mayo 2024.
Secretaría de Movilidad, 25 de junio 2024.
</t>
    </r>
    <r>
      <rPr>
        <b/>
        <sz val="11"/>
        <color theme="1"/>
        <rFont val="Times New Roman"/>
        <family val="1"/>
      </rPr>
      <t>30/09/2024</t>
    </r>
    <r>
      <rPr>
        <sz val="11"/>
        <color theme="1"/>
        <rFont val="Times New Roman"/>
        <family val="1"/>
      </rPr>
      <t xml:space="preserve"> No se realizaron visitas, actividad  reprogramada para el mes de octubre, debido que se presento un cammbio en la  Delegatura.</t>
    </r>
  </si>
  <si>
    <r>
      <rPr>
        <b/>
        <sz val="11"/>
        <color theme="1"/>
        <rFont val="Times New Roman"/>
        <family val="1"/>
      </rPr>
      <t>30/03/2024</t>
    </r>
    <r>
      <rPr>
        <sz val="11"/>
        <color theme="1"/>
        <rFont val="Times New Roman"/>
        <family val="1"/>
      </rPr>
      <t xml:space="preserve"> En el primer° trimestre/2024, se realizaron dos (2)  visitas de vigilancia a las instituciones educativas Juan N. Cadavid y Diego Echavarría Misas.
Registro Fotográfico: Carpeta Pública "Visita PAE -1° trimestre/2024 
</t>
    </r>
    <r>
      <rPr>
        <b/>
        <sz val="11"/>
        <color theme="1"/>
        <rFont val="Times New Roman"/>
        <family val="1"/>
      </rPr>
      <t xml:space="preserve">30/06/2024 </t>
    </r>
    <r>
      <rPr>
        <sz val="11"/>
        <color theme="1"/>
        <rFont val="Times New Roman"/>
        <family val="1"/>
      </rPr>
      <t xml:space="preserve">En el segundo trimestre de  2024, se realizaron cuatro (4)  visitas de vigilancia a las instituciones educativas:
1. Institución Educativa Antonio Jose de Sucre (2)
2.Avelino Saldarriaga 
3.Concejo Municipal
</t>
    </r>
    <r>
      <rPr>
        <b/>
        <sz val="11"/>
        <color theme="1"/>
        <rFont val="Times New Roman"/>
        <family val="1"/>
      </rPr>
      <t xml:space="preserve">30/09/2024 </t>
    </r>
    <r>
      <rPr>
        <sz val="11"/>
        <color theme="1"/>
        <rFont val="Times New Roman"/>
        <family val="1"/>
      </rPr>
      <t xml:space="preserve">En el tercer trimestre de  2024, se realizaron ocho (8)  visitas de vigilancia a las instituciones educativas:
1. Diego Echavarría Misas 
2. Benedikta Zur Nieden
3. Oreste Sindicce 
4. Juan N. Cadavid 
5. María Jesús Mejía
6. Marceliana Saldarriaga
7. Isolda Echavarría 
8. Luis Carlos Galán.
</t>
    </r>
  </si>
  <si>
    <r>
      <rPr>
        <b/>
        <sz val="11"/>
        <color theme="1"/>
        <rFont val="Times New Roman"/>
        <family val="1"/>
      </rPr>
      <t xml:space="preserve">30/03/2024 </t>
    </r>
    <r>
      <rPr>
        <sz val="11"/>
        <color theme="1"/>
        <rFont val="Times New Roman"/>
        <family val="1"/>
      </rPr>
      <t>Para el primer trimestres</t>
    </r>
    <r>
      <rPr>
        <b/>
        <sz val="11"/>
        <color theme="1"/>
        <rFont val="Times New Roman"/>
        <family val="1"/>
      </rPr>
      <t xml:space="preserve"> </t>
    </r>
    <r>
      <rPr>
        <sz val="11"/>
        <color theme="1"/>
        <rFont val="Times New Roman"/>
        <family val="1"/>
      </rPr>
      <t xml:space="preserve">En el SISGED se registraron 305 radicados clasificados así:  Documentos de Salida: 183
Seguimientos: 45
Solicitudes dentro de procesos disciplinarios: 23 
PQRS:  28
Respuesta a solicitudes: 26
ACTUACIONES REALIZADAS CON LAS PQRS
Inhibitorios: 4
Traslados por competencia:  10
Traslado interno a la Secretaria (Preservación del Orden Interno): 2
Respuesta de fondo dentro de procesos Disciplinarios: 12
ACTUACIONES REALIZADAS CON LOS SEGUIMIENTOS
Respuestas Definitivas y/o Traslados: 31 se proceden archivo físico
Seguimientos pendientes:5 para evaluar y 9 con trámites y pendientes de respuestas de otras secretarias
</t>
    </r>
    <r>
      <rPr>
        <b/>
        <sz val="11"/>
        <color theme="1"/>
        <rFont val="Times New Roman"/>
        <family val="1"/>
      </rPr>
      <t xml:space="preserve">30/06/2024 </t>
    </r>
    <r>
      <rPr>
        <sz val="11"/>
        <color theme="1"/>
        <rFont val="Times New Roman"/>
        <family val="1"/>
      </rPr>
      <t xml:space="preserve">Para el Segundo trimestre del 2024 el SISGED se registró la siguiente información asi: 
Documentos de Salida: 579 
Documentos de entrada:531 
Seguimientos: 38 
Solicitudes dentro de procesos disciplinarios: 5
PQRS: 26 
Inhibitorios: 6 
Traslados por competencia: 3
Respuesta de fondo dentro de procesos Disciplinarios 5
Respuestas de fondo a otras solicitudes y/o Derechos de Petición: 12
</t>
    </r>
    <r>
      <rPr>
        <b/>
        <sz val="11"/>
        <color theme="1"/>
        <rFont val="Times New Roman"/>
        <family val="1"/>
      </rPr>
      <t xml:space="preserve">30/09/2024 </t>
    </r>
    <r>
      <rPr>
        <sz val="11"/>
        <color theme="1"/>
        <rFont val="Times New Roman"/>
        <family val="1"/>
      </rPr>
      <t xml:space="preserve">Para el tercer trimestre del 2024 el SISGED se registró la siguiente información asi: 
Documentos de Salida: 180 
Documentos de entrada:205 
PQRS: 40 
Inhibitorios: 13
Traslados por competencia: 15
</t>
    </r>
  </si>
  <si>
    <r>
      <rPr>
        <b/>
        <sz val="11"/>
        <color theme="1"/>
        <rFont val="Times New Roman"/>
        <family val="1"/>
      </rPr>
      <t xml:space="preserve">30/03/2024 </t>
    </r>
    <r>
      <rPr>
        <sz val="11"/>
        <color theme="1"/>
        <rFont val="Times New Roman"/>
        <family val="1"/>
      </rPr>
      <t xml:space="preserve">Para el primer trimestre se  inicia el  año 2024, con 3 indagaciones previas, las cuales se encuentran en evaluación 
</t>
    </r>
    <r>
      <rPr>
        <b/>
        <sz val="11"/>
        <color theme="1"/>
        <rFont val="Times New Roman"/>
        <family val="1"/>
      </rPr>
      <t xml:space="preserve">30/06/2024 </t>
    </r>
    <r>
      <rPr>
        <sz val="11"/>
        <color theme="1"/>
        <rFont val="Times New Roman"/>
        <family val="1"/>
      </rPr>
      <t xml:space="preserve">Para el segundo trimestre se cuenta con 3 indagaciones previas, las cuales se encuentran en evaluación.
</t>
    </r>
    <r>
      <rPr>
        <b/>
        <sz val="11"/>
        <color theme="1"/>
        <rFont val="Times New Roman"/>
        <family val="1"/>
      </rPr>
      <t xml:space="preserve">30/09/2024 </t>
    </r>
    <r>
      <rPr>
        <sz val="11"/>
        <color theme="1"/>
        <rFont val="Times New Roman"/>
        <family val="1"/>
      </rPr>
      <t xml:space="preserve">Para el tercer trimestre se  inicia con 7 indagaciones previas, las cuales se encuentran en evaluación. </t>
    </r>
  </si>
  <si>
    <r>
      <rPr>
        <b/>
        <sz val="11"/>
        <color theme="1"/>
        <rFont val="Times New Roman"/>
        <family val="1"/>
      </rPr>
      <t>30/03/2024</t>
    </r>
    <r>
      <rPr>
        <sz val="11"/>
        <color theme="1"/>
        <rFont val="Times New Roman"/>
        <family val="1"/>
      </rPr>
      <t xml:space="preserve"> Se inicia el año con 40  Investigaciones disciplinarias.
ACTUACIONES:
Auto de archivo: Cuatro (4) ;
Autos de cierre de investigación: Diez (10) ; 
Auto de Prorrogas: Siete (7) 
Practica de pruebas: Siete (7) declaraciones juramentas, dos (2) versiones libres, un (1) testimonio y se solicitaron quince (15) pruebas escritas. 
 Se finaliza el 1° trimestre/2024, con 36 Investigaciones disciplinarias 
Meta cumplida 1° trimestre/2024
</t>
    </r>
    <r>
      <rPr>
        <b/>
        <sz val="11"/>
        <color theme="1"/>
        <rFont val="Times New Roman"/>
        <family val="1"/>
      </rPr>
      <t xml:space="preserve">30/06/2024 </t>
    </r>
    <r>
      <rPr>
        <sz val="11"/>
        <color theme="1"/>
        <rFont val="Times New Roman"/>
        <family val="1"/>
      </rPr>
      <t xml:space="preserve">para el segundo trimestre se tienen 36  Investigaciones disciplinarias.
ACTUACIONES:
Auto de archivo: tres (3) ;
Auto decretando pruebas de oficio uno (1)
Practica de pruebas: cuatro (4)
</t>
    </r>
    <r>
      <rPr>
        <b/>
        <sz val="11"/>
        <color theme="1"/>
        <rFont val="Times New Roman"/>
        <family val="1"/>
      </rPr>
      <t>30/09/2024</t>
    </r>
    <r>
      <rPr>
        <sz val="11"/>
        <color theme="1"/>
        <rFont val="Times New Roman"/>
        <family val="1"/>
      </rPr>
      <t xml:space="preserve"> Para el tercer trimestre se inicia 33  Investigaciones disciplinarias.
ACTUACIONES:
Auto de archivo: Siete (7) .</t>
    </r>
  </si>
  <si>
    <r>
      <rPr>
        <b/>
        <sz val="11"/>
        <color theme="1"/>
        <rFont val="Times New Roman"/>
        <family val="1"/>
      </rPr>
      <t>30/03/2024</t>
    </r>
    <r>
      <rPr>
        <sz val="11"/>
        <color theme="1"/>
        <rFont val="Times New Roman"/>
        <family val="1"/>
      </rPr>
      <t xml:space="preserve"> Sin avances está programada para junio-2024
</t>
    </r>
    <r>
      <rPr>
        <b/>
        <sz val="11"/>
        <color theme="1"/>
        <rFont val="Times New Roman"/>
        <family val="1"/>
      </rPr>
      <t xml:space="preserve">30/06/2024 </t>
    </r>
    <r>
      <rPr>
        <sz val="11"/>
        <color theme="1"/>
        <rFont val="Times New Roman"/>
        <family val="1"/>
      </rPr>
      <t>Para el Segundo</t>
    </r>
    <r>
      <rPr>
        <b/>
        <sz val="11"/>
        <color theme="1"/>
        <rFont val="Times New Roman"/>
        <family val="1"/>
      </rPr>
      <t xml:space="preserve"> </t>
    </r>
    <r>
      <rPr>
        <sz val="11"/>
        <color theme="1"/>
        <rFont val="Times New Roman"/>
        <family val="1"/>
      </rPr>
      <t>Trimestre</t>
    </r>
    <r>
      <rPr>
        <b/>
        <sz val="11"/>
        <color theme="1"/>
        <rFont val="Times New Roman"/>
        <family val="1"/>
      </rPr>
      <t xml:space="preserve"> s</t>
    </r>
    <r>
      <rPr>
        <sz val="11"/>
        <color theme="1"/>
        <rFont val="Times New Roman"/>
        <family val="1"/>
      </rPr>
      <t>e realiza Campaña sobre los Deberes, Derechos y Obligaciones de los Servidores Públicos.</t>
    </r>
  </si>
  <si>
    <r>
      <rPr>
        <b/>
        <sz val="11"/>
        <color theme="1"/>
        <rFont val="Times New Roman"/>
        <family val="1"/>
      </rPr>
      <t xml:space="preserve">30/03/2024 </t>
    </r>
    <r>
      <rPr>
        <sz val="11"/>
        <color theme="1"/>
        <rFont val="Times New Roman"/>
        <family val="1"/>
      </rPr>
      <t xml:space="preserve">Sin avances está programada realizar en mayo y octubre de 2024
</t>
    </r>
    <r>
      <rPr>
        <b/>
        <sz val="11"/>
        <color theme="1"/>
        <rFont val="Times New Roman"/>
        <family val="1"/>
      </rPr>
      <t xml:space="preserve">30/06/2024 </t>
    </r>
    <r>
      <rPr>
        <sz val="11"/>
        <color theme="1"/>
        <rFont val="Times New Roman"/>
        <family val="1"/>
      </rPr>
      <t xml:space="preserve">Para el segundo trimestre del 2024 se realizo capacitación sobre Derecho Disciplinario, modalidades  y conductas de acoso laboral.
</t>
    </r>
    <r>
      <rPr>
        <b/>
        <sz val="11"/>
        <color theme="1"/>
        <rFont val="Times New Roman"/>
        <family val="1"/>
      </rPr>
      <t xml:space="preserve">30/09/2024 </t>
    </r>
    <r>
      <rPr>
        <sz val="11"/>
        <color theme="1"/>
        <rFont val="Times New Roman"/>
        <family val="1"/>
      </rPr>
      <t xml:space="preserve">Para el presente Tercer trimestre no se presenta avances, la segunda capacitación esta programada para el cuarto trimestre.
</t>
    </r>
  </si>
  <si>
    <r>
      <rPr>
        <b/>
        <sz val="11"/>
        <color theme="1"/>
        <rFont val="Times New Roman"/>
        <family val="1"/>
      </rPr>
      <t xml:space="preserve">30/03/2024 </t>
    </r>
    <r>
      <rPr>
        <sz val="11"/>
        <color theme="1"/>
        <rFont val="Times New Roman"/>
        <family val="1"/>
      </rPr>
      <t xml:space="preserve">Actividad con Proyección para el mes de Mayo. 
</t>
    </r>
    <r>
      <rPr>
        <b/>
        <sz val="11"/>
        <color theme="1"/>
        <rFont val="Times New Roman"/>
        <family val="1"/>
      </rPr>
      <t xml:space="preserve">30/06/2024 </t>
    </r>
    <r>
      <rPr>
        <sz val="11"/>
        <color theme="1"/>
        <rFont val="Times New Roman"/>
        <family val="1"/>
      </rPr>
      <t xml:space="preserve">Para el segundo trimestre se realizo la capacitación sobre Modelos Alternativos en la Solución de Conflictos.
</t>
    </r>
    <r>
      <rPr>
        <b/>
        <sz val="11"/>
        <color theme="1"/>
        <rFont val="Times New Roman"/>
        <family val="1"/>
      </rPr>
      <t xml:space="preserve">30/09/2024 </t>
    </r>
    <r>
      <rPr>
        <sz val="11"/>
        <color theme="1"/>
        <rFont val="Times New Roman"/>
        <family val="1"/>
      </rPr>
      <t>Actividad cumplida en el segundo trimestre.</t>
    </r>
  </si>
  <si>
    <r>
      <rPr>
        <b/>
        <sz val="11"/>
        <color theme="1"/>
        <rFont val="Times New Roman"/>
        <family val="1"/>
      </rPr>
      <t xml:space="preserve">30/03/2024 </t>
    </r>
    <r>
      <rPr>
        <sz val="11"/>
        <color theme="1"/>
        <rFont val="Times New Roman"/>
        <family val="1"/>
      </rPr>
      <t xml:space="preserve">Actividad con Proyección para el mes de agosto
</t>
    </r>
    <r>
      <rPr>
        <b/>
        <sz val="11"/>
        <color theme="1"/>
        <rFont val="Times New Roman"/>
        <family val="1"/>
      </rPr>
      <t xml:space="preserve">30/06/2024 </t>
    </r>
    <r>
      <rPr>
        <sz val="11"/>
        <color theme="1"/>
        <rFont val="Times New Roman"/>
        <family val="1"/>
      </rPr>
      <t xml:space="preserve">Actividad con Proyección para el mes de Septiembre.
</t>
    </r>
    <r>
      <rPr>
        <b/>
        <sz val="11"/>
        <color theme="1"/>
        <rFont val="Times New Roman"/>
        <family val="1"/>
      </rPr>
      <t xml:space="preserve">30/09/2024 </t>
    </r>
    <r>
      <rPr>
        <sz val="11"/>
        <color theme="1"/>
        <rFont val="Times New Roman"/>
        <family val="1"/>
      </rPr>
      <t>Para el tercer Trimestre se realizo el 11 de septiembre la celebración del día del veedor.</t>
    </r>
  </si>
  <si>
    <r>
      <rPr>
        <b/>
        <sz val="11"/>
        <color theme="1"/>
        <rFont val="Times New Roman"/>
        <family val="1"/>
      </rPr>
      <t>30/03/2024</t>
    </r>
    <r>
      <rPr>
        <sz val="11"/>
        <color theme="1"/>
        <rFont val="Times New Roman"/>
        <family val="1"/>
      </rPr>
      <t xml:space="preserve"> Procesos verbales abreviados por comportamientos contrarios ala integridad urbanística: 2
Procesos Contravencionales en la Secretaría de Movilidad: 5
Procesos verbales abreviados por comportamientos contrarios a la convivencia: 4
Acompañamientos a Demoliciones y desalojos: 3
</t>
    </r>
    <r>
      <rPr>
        <b/>
        <sz val="11"/>
        <color theme="1"/>
        <rFont val="Times New Roman"/>
        <family val="1"/>
      </rPr>
      <t xml:space="preserve">30/06/2024 </t>
    </r>
    <r>
      <rPr>
        <sz val="11"/>
        <color theme="1"/>
        <rFont val="Times New Roman"/>
        <family val="1"/>
      </rPr>
      <t xml:space="preserve">Para el segundo trimestre se realizaron se le brindo acompañamiento a la comunidad en Procesos Contravencionales en la Secretaría de Movilidad, Procesos verbales abreviados por comportamientos contrarios a la convivencia, Acompañamientos a Demoliciones y desalojos pra un total de 219 de atenciones.
</t>
    </r>
    <r>
      <rPr>
        <b/>
        <sz val="11"/>
        <color theme="1"/>
        <rFont val="Times New Roman"/>
        <family val="1"/>
      </rPr>
      <t xml:space="preserve">30/09/2024 </t>
    </r>
    <r>
      <rPr>
        <sz val="11"/>
        <color theme="1"/>
        <rFont val="Times New Roman"/>
        <family val="1"/>
      </rPr>
      <t>Para el tercer trimestre se realizaron acompañamiento a la comunidad en Procesos Contravencionales en la Secretaría de Movilidad, Procesos verbales abreviados por comportamientos contrarios a la convivencia, Acompañamientos a Demoliciones y desalojos pra un total de 223 de atenciones.</t>
    </r>
  </si>
  <si>
    <r>
      <rPr>
        <b/>
        <sz val="11"/>
        <color theme="1"/>
        <rFont val="Times New Roman"/>
        <family val="1"/>
      </rPr>
      <t>30/03/2024</t>
    </r>
    <r>
      <rPr>
        <sz val="11"/>
        <color theme="1"/>
        <rFont val="Times New Roman"/>
        <family val="1"/>
      </rPr>
      <t xml:space="preserve"> Para el primer trimestre se acompaña a 4 encuentros del Comité Pro-bienestar.
</t>
    </r>
    <r>
      <rPr>
        <b/>
        <sz val="11"/>
        <color theme="1"/>
        <rFont val="Times New Roman"/>
        <family val="1"/>
      </rPr>
      <t xml:space="preserve">30/06/2024 </t>
    </r>
    <r>
      <rPr>
        <sz val="11"/>
        <color theme="1"/>
        <rFont val="Times New Roman"/>
        <family val="1"/>
      </rPr>
      <t xml:space="preserve">Para el segundo trimestre se acompaña a 4 encuentros del Comité Pro-bienestar.
</t>
    </r>
    <r>
      <rPr>
        <b/>
        <sz val="11"/>
        <color theme="1"/>
        <rFont val="Times New Roman"/>
        <family val="1"/>
      </rPr>
      <t xml:space="preserve">30/09/2024  </t>
    </r>
    <r>
      <rPr>
        <sz val="11"/>
        <color theme="1"/>
        <rFont val="Times New Roman"/>
        <family val="1"/>
      </rPr>
      <t>Para el tercer trimestre se acompaña a 3 encuentros del Comité Pro-bienestar.</t>
    </r>
  </si>
  <si>
    <r>
      <rPr>
        <b/>
        <sz val="11"/>
        <color theme="1"/>
        <rFont val="Times New Roman"/>
        <family val="1"/>
      </rPr>
      <t xml:space="preserve">30/03/2024 </t>
    </r>
    <r>
      <rPr>
        <sz val="11"/>
        <color theme="1"/>
        <rFont val="Times New Roman"/>
        <family val="1"/>
      </rPr>
      <t xml:space="preserve">Actividad sin programación por parte de la Secretaría de Medio Ambiente.
</t>
    </r>
    <r>
      <rPr>
        <b/>
        <sz val="11"/>
        <color theme="1"/>
        <rFont val="Times New Roman"/>
        <family val="1"/>
      </rPr>
      <t xml:space="preserve">30/06/2024 </t>
    </r>
    <r>
      <rPr>
        <sz val="11"/>
        <color theme="1"/>
        <rFont val="Times New Roman"/>
        <family val="1"/>
      </rPr>
      <t xml:space="preserve">Actividad sin programación por parte de la Secretaría de Medio Ambiente.
</t>
    </r>
    <r>
      <rPr>
        <b/>
        <sz val="11"/>
        <color theme="1"/>
        <rFont val="Times New Roman"/>
        <family val="1"/>
      </rPr>
      <t xml:space="preserve">30/09/2024 </t>
    </r>
    <r>
      <rPr>
        <sz val="11"/>
        <color theme="1"/>
        <rFont val="Times New Roman"/>
        <family val="1"/>
      </rPr>
      <t>Actividad sin programación por parte de la Secretaría de Medio Ambiente.</t>
    </r>
  </si>
  <si>
    <r>
      <rPr>
        <b/>
        <sz val="11"/>
        <color theme="1"/>
        <rFont val="Times New Roman"/>
        <family val="1"/>
      </rPr>
      <t xml:space="preserve">30/03/2024, </t>
    </r>
    <r>
      <rPr>
        <sz val="11"/>
        <color theme="1"/>
        <rFont val="Times New Roman"/>
        <family val="1"/>
      </rPr>
      <t xml:space="preserve">Durante el primer trimestre se realizaron 39 gestiones, acompañamientos y  apoyo a instituciones públicas y privadas adscritas a la Personería Municipal del programa de Gobierno Escolar.
</t>
    </r>
    <r>
      <rPr>
        <b/>
        <sz val="11"/>
        <color theme="1"/>
        <rFont val="Times New Roman"/>
        <family val="1"/>
      </rPr>
      <t xml:space="preserve">30/06/2024 </t>
    </r>
    <r>
      <rPr>
        <sz val="11"/>
        <color theme="1"/>
        <rFont val="Times New Roman"/>
        <family val="1"/>
      </rPr>
      <t xml:space="preserve">Durante el segundo trimestre se realizaron 53 gestiones, acompañamientos y apoyo a instituciones publicas y privadas, adscritas a la Personería Municipal del programa de Gobierno Escolar.
</t>
    </r>
    <r>
      <rPr>
        <b/>
        <sz val="11"/>
        <color theme="1"/>
        <rFont val="Times New Roman"/>
        <family val="1"/>
      </rPr>
      <t xml:space="preserve">30/09/2024  </t>
    </r>
    <r>
      <rPr>
        <sz val="11"/>
        <color theme="1"/>
        <rFont val="Times New Roman"/>
        <family val="1"/>
      </rPr>
      <t xml:space="preserve">Durante el tercer trimestre se realizaron 4 gestiones, acompañamientos y apoyo a instituciones publicas y privadas, adscritas a la Personería Municipal del programa de Gobierno Escolar.
</t>
    </r>
  </si>
  <si>
    <r>
      <rPr>
        <b/>
        <sz val="11"/>
        <color theme="1"/>
        <rFont val="Times New Roman"/>
        <family val="1"/>
      </rPr>
      <t xml:space="preserve">30/03/2024 1. </t>
    </r>
    <r>
      <rPr>
        <sz val="11"/>
        <color theme="1"/>
        <rFont val="Times New Roman"/>
        <family val="1"/>
      </rPr>
      <t xml:space="preserve">Organización y acompañamiento del Concurso de Oratoria N°26, incluyendo convocatoria, logística, búsqueda de patrocinio, invitaciones y capacitaciones.
</t>
    </r>
    <r>
      <rPr>
        <b/>
        <sz val="11"/>
        <color theme="1"/>
        <rFont val="Times New Roman"/>
        <family val="1"/>
      </rPr>
      <t xml:space="preserve">2. </t>
    </r>
    <r>
      <rPr>
        <sz val="11"/>
        <color theme="1"/>
        <rFont val="Times New Roman"/>
        <family val="1"/>
      </rPr>
      <t xml:space="preserve">Envío de un oficio a Cootramed solicitando apoyo institucional.
</t>
    </r>
    <r>
      <rPr>
        <b/>
        <sz val="11"/>
        <color theme="1"/>
        <rFont val="Times New Roman"/>
        <family val="1"/>
      </rPr>
      <t xml:space="preserve">3. </t>
    </r>
    <r>
      <rPr>
        <sz val="11"/>
        <color theme="1"/>
        <rFont val="Times New Roman"/>
        <family val="1"/>
      </rPr>
      <t xml:space="preserve">Emisión de la Resolución N° 20 del 13 de febrero de 2024, actualizando el reglamento del concurso.
</t>
    </r>
    <r>
      <rPr>
        <b/>
        <sz val="11"/>
        <color theme="1"/>
        <rFont val="Times New Roman"/>
        <family val="1"/>
      </rPr>
      <t>4.</t>
    </r>
    <r>
      <rPr>
        <sz val="11"/>
        <color theme="1"/>
        <rFont val="Times New Roman"/>
        <family val="1"/>
      </rPr>
      <t xml:space="preserve"> Convocatoria a colegios y universidades para participar en el concurso.
</t>
    </r>
    <r>
      <rPr>
        <b/>
        <sz val="11"/>
        <color theme="1"/>
        <rFont val="Times New Roman"/>
        <family val="1"/>
      </rPr>
      <t>5.</t>
    </r>
    <r>
      <rPr>
        <sz val="11"/>
        <color theme="1"/>
        <rFont val="Times New Roman"/>
        <family val="1"/>
      </rPr>
      <t xml:space="preserve">Apertura oficial del concurso el 4 de marzo de 2024, con la participación de autoridades locales, rectores y docentes orientadores.
</t>
    </r>
    <r>
      <rPr>
        <b/>
        <sz val="11"/>
        <color theme="1"/>
        <rFont val="Times New Roman"/>
        <family val="1"/>
      </rPr>
      <t xml:space="preserve">30/06/2024 </t>
    </r>
    <r>
      <rPr>
        <sz val="11"/>
        <color theme="1"/>
        <rFont val="Times New Roman"/>
        <family val="1"/>
      </rPr>
      <t xml:space="preserve">Para el segundo Trimestre del 2024, se realizaron las siguientes acciones en marco del concurso de oratoria: 
• Se realiza solicitud de apoyo institucional a las universidades, con el fin que brinden acompañamiento con lo relacionado a los jurados para la final.
• Se realiza circular informativa N° 8 del 2 de mayo de 2024, poniendo en conocimiento el listado con los finalistas al concurso de oratoria
• Para este trimestre, se realizaron diferentes capacitaciones a todos los participantes inscritos sobre diferentes temas tales como: Elementos estructurales para la construcción de textos, Estructura del discurso, y elementos estructurales en el lenguaje del orador,  Pánico escénico, entre otras.
• Para los días 8,9, y 10 de mayo de 2024 se realizaron las eliminatorias del concurso, en el teatro Caribe, contando con la presencia de más 1.000 personas entre ellas participantes, docentes, y acompañantes, donde fue de vital importancia el apoyo y acompañamiento del municipio de Itagüí. 
• Para el día 06 de junio de 2024, se realizó la gran final del Concurso de Oratoria, contando con la presencia de 50 finalistas y 300 acompañantes.
</t>
    </r>
    <r>
      <rPr>
        <b/>
        <sz val="11"/>
        <color theme="1"/>
        <rFont val="Times New Roman"/>
        <family val="1"/>
      </rPr>
      <t xml:space="preserve">30/09/2024 </t>
    </r>
    <r>
      <rPr>
        <sz val="11"/>
        <color theme="1"/>
        <rFont val="Times New Roman"/>
        <family val="1"/>
      </rPr>
      <t>Para el tercer Trimestre del 2024 se acompaño como actividad extra y complementaria del concurso de oratoria: 
• 30/08/2024 Se realiza acompañamiento a las finales Departamentales que se realizaron en el Hotel Four Points By Sheraton Salón Colombia.</t>
    </r>
  </si>
  <si>
    <r>
      <rPr>
        <b/>
        <sz val="11"/>
        <color theme="1"/>
        <rFont val="Times New Roman"/>
        <family val="1"/>
      </rPr>
      <t xml:space="preserve">30/03/2024, </t>
    </r>
    <r>
      <rPr>
        <sz val="11"/>
        <color theme="1"/>
        <rFont val="Times New Roman"/>
        <family val="1"/>
      </rPr>
      <t xml:space="preserve">Durante el primer trimestre, se prestaron 6 servicios de orientación y acompañamiento en asuntos de convivencia e intervenciones escolares.
</t>
    </r>
    <r>
      <rPr>
        <b/>
        <sz val="11"/>
        <color theme="1"/>
        <rFont val="Times New Roman"/>
        <family val="1"/>
      </rPr>
      <t xml:space="preserve">30/06/2024 </t>
    </r>
    <r>
      <rPr>
        <sz val="11"/>
        <color theme="1"/>
        <rFont val="Times New Roman"/>
        <family val="1"/>
      </rPr>
      <t xml:space="preserve">Durante el Segundo Trimestre, se prestaron 12 intervenciones y acompañamientos en asuntos escolares.
</t>
    </r>
    <r>
      <rPr>
        <b/>
        <sz val="11"/>
        <color theme="1"/>
        <rFont val="Times New Roman"/>
        <family val="1"/>
      </rPr>
      <t xml:space="preserve">30/09/2024 </t>
    </r>
    <r>
      <rPr>
        <sz val="11"/>
        <color theme="1"/>
        <rFont val="Times New Roman"/>
        <family val="1"/>
      </rPr>
      <t>Durante el Tercer Trimestre, se realizaron 15 intervenciones y acompañamientos en asuntos escolares.</t>
    </r>
    <r>
      <rPr>
        <b/>
        <sz val="11"/>
        <color theme="1"/>
        <rFont val="Times New Roman"/>
        <family val="1"/>
      </rPr>
      <t xml:space="preserve">
</t>
    </r>
  </si>
  <si>
    <r>
      <rPr>
        <b/>
        <sz val="11"/>
        <color theme="1"/>
        <rFont val="Times New Roman"/>
        <family val="1"/>
      </rPr>
      <t>30/03/2024,</t>
    </r>
    <r>
      <rPr>
        <sz val="11"/>
        <color theme="1"/>
        <rFont val="Times New Roman"/>
        <family val="1"/>
      </rPr>
      <t xml:space="preserve"> Durante el primer trimestre del año 2024  se realizaron  Catorce (14 ) apoyos :
Diez (10) acompañamientos y apoyo técnico y logístico a las sesiones ordinarias y extraordinarias de la Mesa de Víctimas.
Cuatro (4) Diligencias y actuaciones en protección y garantía de los derechos fundamentales de los integrantes de la Mesa de Víctimas.
</t>
    </r>
    <r>
      <rPr>
        <b/>
        <sz val="11"/>
        <color theme="1"/>
        <rFont val="Times New Roman"/>
        <family val="1"/>
      </rPr>
      <t xml:space="preserve">30/06/2024 </t>
    </r>
    <r>
      <rPr>
        <sz val="11"/>
        <color theme="1"/>
        <rFont val="Times New Roman"/>
        <family val="1"/>
      </rPr>
      <t xml:space="preserve">Durante el segundo trimestre del 2024 se realizaron 16 apoyos a la Mesa de Victimas del Municipio:
acompañamientos y apoyo técnico y logístico a las sesiones ordinarias y extraordinarias de la Mesa de Víctimas Quince (15).
 Diligencias y actuaciones en protección y garantía de los derechos fundamentales de los integrantes de la Mesa de Víctimas.una (1).
</t>
    </r>
    <r>
      <rPr>
        <b/>
        <sz val="11"/>
        <color theme="1"/>
        <rFont val="Times New Roman"/>
        <family val="1"/>
      </rPr>
      <t xml:space="preserve">30/09/2024 </t>
    </r>
    <r>
      <rPr>
        <sz val="11"/>
        <color theme="1"/>
        <rFont val="Times New Roman"/>
        <family val="1"/>
      </rPr>
      <t>Durante el Tercer trimestre del 2024 se realizaron 17 apoyos a la Mesa de Victimas del Municipio:
acompañamientos y apoyo técnico y logístico a las sesiones ordinarias y extraordinarias de la Mesa de Víctimas trece (13).
 Diligencias y actuaciones en protección y garantía de los derechos fundamentales de los integrantes de la Mesa de Víctimas.cuatro (4).</t>
    </r>
  </si>
  <si>
    <r>
      <rPr>
        <b/>
        <sz val="11"/>
        <color theme="1"/>
        <rFont val="Times New Roman"/>
        <family val="1"/>
      </rPr>
      <t xml:space="preserve">30/03/2024, </t>
    </r>
    <r>
      <rPr>
        <sz val="11"/>
        <color theme="1"/>
        <rFont val="Times New Roman"/>
        <family val="1"/>
      </rPr>
      <t xml:space="preserve">Durante el primer trimestre del año 2024 se recepcionaron 16 declaraciones por desplazamiento forzado. 
</t>
    </r>
    <r>
      <rPr>
        <b/>
        <sz val="11"/>
        <color theme="1"/>
        <rFont val="Times New Roman"/>
        <family val="1"/>
      </rPr>
      <t>30/06/2024</t>
    </r>
    <r>
      <rPr>
        <sz val="11"/>
        <color theme="1"/>
        <rFont val="Times New Roman"/>
        <family val="1"/>
      </rPr>
      <t xml:space="preserve">, Durante el Segundo trimestre del año 2024 se recepcionaron 25 declaraciones por desplazamiento forzado, homicidio y delitos contra la libertad e integridad sexual en desarrollo del conficto armado. 
</t>
    </r>
    <r>
      <rPr>
        <b/>
        <sz val="11"/>
        <color theme="1"/>
        <rFont val="Times New Roman"/>
        <family val="1"/>
      </rPr>
      <t xml:space="preserve">30/09/2024 </t>
    </r>
    <r>
      <rPr>
        <sz val="11"/>
        <color theme="1"/>
        <rFont val="Times New Roman"/>
        <family val="1"/>
      </rPr>
      <t>Durante el tercer trimestre del año 2024 se recepcionaron 43 declaraciones por desplazamiento forzado, homicidio y delitos contra la libertad e integridad sexual en desarrollo del conficto armado, amenazas</t>
    </r>
  </si>
  <si>
    <r>
      <rPr>
        <b/>
        <sz val="11"/>
        <color theme="1"/>
        <rFont val="Times New Roman"/>
        <family val="1"/>
      </rPr>
      <t>30/03/2024</t>
    </r>
    <r>
      <rPr>
        <sz val="11"/>
        <color theme="1"/>
        <rFont val="Times New Roman"/>
        <family val="1"/>
      </rPr>
      <t xml:space="preserve">, Para este primer trimestre 2024 no se presentaron conmemoraciones.
</t>
    </r>
    <r>
      <rPr>
        <b/>
        <sz val="11"/>
        <color theme="1"/>
        <rFont val="Times New Roman"/>
        <family val="1"/>
      </rPr>
      <t xml:space="preserve">30/06/2024 </t>
    </r>
    <r>
      <rPr>
        <sz val="11"/>
        <color theme="1"/>
        <rFont val="Times New Roman"/>
        <family val="1"/>
      </rPr>
      <t xml:space="preserve">Para el segundo trimestre del 2024 se realizo el homenaje postumo a las victimas del conflicto armado de nuestra ciudad (9 de abril del 2024).
</t>
    </r>
    <r>
      <rPr>
        <b/>
        <sz val="11"/>
        <color theme="1"/>
        <rFont val="Times New Roman"/>
        <family val="1"/>
      </rPr>
      <t xml:space="preserve">30/09/2024 </t>
    </r>
    <r>
      <rPr>
        <sz val="11"/>
        <color theme="1"/>
        <rFont val="Times New Roman"/>
        <family val="1"/>
      </rPr>
      <t>Para el tercer Trimestre se celebro el Dia Nacional de los Derechos Humanos.(9 de Septiembre del 2024).</t>
    </r>
    <r>
      <rPr>
        <b/>
        <sz val="11"/>
        <color theme="1"/>
        <rFont val="Times New Roman"/>
        <family val="1"/>
      </rPr>
      <t xml:space="preserve">
</t>
    </r>
  </si>
  <si>
    <r>
      <rPr>
        <b/>
        <sz val="11"/>
        <color theme="1"/>
        <rFont val="Times New Roman"/>
        <family val="1"/>
      </rPr>
      <t>30/03/2024,</t>
    </r>
    <r>
      <rPr>
        <sz val="11"/>
        <color theme="1"/>
        <rFont val="Times New Roman"/>
        <family val="1"/>
      </rPr>
      <t xml:space="preserve"> Durante el primer trimestre del año 2024, Se realizó una (1) atención a población vulnerable migrante. Se realizó (22) intervenciones a población vulnerable adulto mayor. (2) atenciones a población vulnerable habitantes de y en situación de calle. (12) Intervenciones en DD-HH.    Y no se requirió la participación en acompañamientos a la mesa inter religiosa del municipio. 
</t>
    </r>
    <r>
      <rPr>
        <b/>
        <sz val="11"/>
        <color theme="1"/>
        <rFont val="Times New Roman"/>
        <family val="1"/>
      </rPr>
      <t>30/03/2024</t>
    </r>
    <r>
      <rPr>
        <sz val="11"/>
        <color theme="1"/>
        <rFont val="Times New Roman"/>
        <family val="1"/>
      </rPr>
      <t xml:space="preserve">, Durante el segundo trimestre del año 2024, Se realizó, Se realizó (14) intervenciones a población vulnerable adulto mayor. (7) atenciones a población vulnerable habitantes de y en situación de calle. (26) Intervenciones en DD-HH. Ley de victimas (2),   Y no se requirió la participación en acompañamientos a la mesa inter religiosa del municipio.  Para un total de 49.
</t>
    </r>
    <r>
      <rPr>
        <b/>
        <sz val="11"/>
        <color theme="1"/>
        <rFont val="Times New Roman"/>
        <family val="1"/>
      </rPr>
      <t>30/09/2024</t>
    </r>
    <r>
      <rPr>
        <sz val="11"/>
        <color theme="1"/>
        <rFont val="Times New Roman"/>
        <family val="1"/>
      </rPr>
      <t xml:space="preserve">, Durante el tercer trimestre del año 2024, Se realizó, Se realizó (11) intervenciones a población vulnerable adulto mayor. (5) atenciones a población vulnerable habitantes de y en situación de calle. (27) Intervenciones en DD-HH. Ley de victimas (4),   Y no se requirió la participación en acompañamientos a la mesa inter religiosa del municipio.  Para un total de 47. 
</t>
    </r>
  </si>
  <si>
    <r>
      <rPr>
        <b/>
        <sz val="11"/>
        <color theme="1"/>
        <rFont val="Times New Roman"/>
        <family val="1"/>
      </rPr>
      <t>30/03/2024</t>
    </r>
    <r>
      <rPr>
        <sz val="11"/>
        <color theme="1"/>
        <rFont val="Times New Roman"/>
        <family val="1"/>
      </rPr>
      <t xml:space="preserve"> Actividad con Proyección a Diciembre del presente año
</t>
    </r>
    <r>
      <rPr>
        <b/>
        <sz val="11"/>
        <color theme="1"/>
        <rFont val="Times New Roman"/>
        <family val="1"/>
      </rPr>
      <t>30/06/2024</t>
    </r>
    <r>
      <rPr>
        <sz val="11"/>
        <color theme="1"/>
        <rFont val="Times New Roman"/>
        <family val="1"/>
      </rPr>
      <t xml:space="preserve"> Actividad con Proyección a Diciembre del presente año, sin embargo los lideres del proceso vienen adelantando la recopilación de la información, la cual se va plasmar en dicho informe.
</t>
    </r>
    <r>
      <rPr>
        <b/>
        <sz val="11"/>
        <color theme="1"/>
        <rFont val="Times New Roman"/>
        <family val="1"/>
      </rPr>
      <t xml:space="preserve">30/09/2024 </t>
    </r>
    <r>
      <rPr>
        <sz val="11"/>
        <color theme="1"/>
        <rFont val="Times New Roman"/>
        <family val="1"/>
      </rPr>
      <t>Para el tercer trimestre los lideres del proceso vienen adelantando la recopilación de la información, la cual se va plasmar en dicho informe. Actividad con Proyección a Diciembre del presente año.</t>
    </r>
  </si>
  <si>
    <r>
      <rPr>
        <b/>
        <sz val="11"/>
        <color theme="1"/>
        <rFont val="Times New Roman"/>
        <family val="1"/>
      </rPr>
      <t xml:space="preserve">30/03/2024, </t>
    </r>
    <r>
      <rPr>
        <sz val="11"/>
        <color theme="1"/>
        <rFont val="Times New Roman"/>
        <family val="1"/>
      </rPr>
      <t>Para el primer trimestre del año 2024 se realizaron 6 Asesorias  en temas relacionados con PPL.</t>
    </r>
    <r>
      <rPr>
        <b/>
        <sz val="11"/>
        <color theme="1"/>
        <rFont val="Times New Roman"/>
        <family val="1"/>
      </rPr>
      <t xml:space="preserve">
30/06/2024 </t>
    </r>
    <r>
      <rPr>
        <sz val="11"/>
        <color theme="1"/>
        <rFont val="Times New Roman"/>
        <family val="1"/>
      </rPr>
      <t xml:space="preserve">Para el segundo trimestre del año 2024 se realizaron 23 verificaciones a la Población Privada de la Libertad: Atenciones en Salud, tutelas, derechos de petición y otros.
</t>
    </r>
    <r>
      <rPr>
        <b/>
        <sz val="11"/>
        <color theme="1"/>
        <rFont val="Times New Roman"/>
        <family val="1"/>
      </rPr>
      <t xml:space="preserve">30/09/2024 </t>
    </r>
    <r>
      <rPr>
        <sz val="11"/>
        <color theme="1"/>
        <rFont val="Times New Roman"/>
        <family val="1"/>
      </rPr>
      <t>Para el Tercer trimestre del año 2024 se realizaron 15 verificaciones a la Población Privada de la Libertad: Atenciones en Salud, tutelas, derechos de petición y otros.</t>
    </r>
  </si>
  <si>
    <r>
      <rPr>
        <b/>
        <sz val="11"/>
        <color theme="1"/>
        <rFont val="Times New Roman"/>
        <family val="1"/>
      </rPr>
      <t xml:space="preserve">30/03/2024 </t>
    </r>
    <r>
      <rPr>
        <sz val="11"/>
        <color theme="1"/>
        <rFont val="Times New Roman"/>
        <family val="1"/>
      </rPr>
      <t xml:space="preserve">1.1 INTERVENCIONES EN PROCESOS PENALES 
- Intervenciones en Procesos Penales: </t>
    </r>
    <r>
      <rPr>
        <b/>
        <sz val="11"/>
        <color theme="1"/>
        <rFont val="Times New Roman"/>
        <family val="1"/>
      </rPr>
      <t>14</t>
    </r>
    <r>
      <rPr>
        <sz val="11"/>
        <color theme="1"/>
        <rFont val="Times New Roman"/>
        <family val="1"/>
      </rPr>
      <t xml:space="preserve">
- Audiencias ante los Juzgados Penales: </t>
    </r>
    <r>
      <rPr>
        <b/>
        <sz val="11"/>
        <color theme="1"/>
        <rFont val="Times New Roman"/>
        <family val="1"/>
      </rPr>
      <t>15</t>
    </r>
    <r>
      <rPr>
        <sz val="11"/>
        <color theme="1"/>
        <rFont val="Times New Roman"/>
        <family val="1"/>
      </rPr>
      <t xml:space="preserve">
- Consejo de Disciplina: Intervenir y Asesorar en los Establecimientos Carcelarios LA PAZ  y Yarumito: </t>
    </r>
    <r>
      <rPr>
        <b/>
        <sz val="11"/>
        <color theme="1"/>
        <rFont val="Times New Roman"/>
        <family val="1"/>
      </rPr>
      <t>01</t>
    </r>
    <r>
      <rPr>
        <sz val="11"/>
        <color theme="1"/>
        <rFont val="Times New Roman"/>
        <family val="1"/>
      </rPr>
      <t xml:space="preserve">
Acompañar e Intervenir ante las fiscalías y seccionales y Locales en Diligencias judiciales judiciales (destrucciones, reconocimientos fotográficos y registros etc.) las intervenciones y acompañamientos que realiza este Ministerio Público.
- Destrucción: Elementos Materiales Probatorios (EMP) y Elementos Físicos (EF) asociado a la noticia criminal como: celulares, licencias de conducción, discos compactos, armas de fuego, pólizas de seguro, sustancias psicoactivas entre otros: </t>
    </r>
    <r>
      <rPr>
        <b/>
        <sz val="11"/>
        <color theme="1"/>
        <rFont val="Times New Roman"/>
        <family val="1"/>
      </rPr>
      <t>136</t>
    </r>
    <r>
      <rPr>
        <sz val="11"/>
        <color theme="1"/>
        <rFont val="Times New Roman"/>
        <family val="1"/>
      </rPr>
      <t xml:space="preserve"> 
-Reconocimientos: Reconocimiento en fila: </t>
    </r>
    <r>
      <rPr>
        <b/>
        <sz val="11"/>
        <color theme="1"/>
        <rFont val="Times New Roman"/>
        <family val="1"/>
      </rPr>
      <t>02</t>
    </r>
    <r>
      <rPr>
        <sz val="11"/>
        <color theme="1"/>
        <rFont val="Times New Roman"/>
        <family val="1"/>
      </rPr>
      <t xml:space="preserve">
- Operativo de Allanamiento con Captura: Irrumpir en morada Mediante orden Judicial: </t>
    </r>
    <r>
      <rPr>
        <b/>
        <sz val="11"/>
        <color theme="1"/>
        <rFont val="Times New Roman"/>
        <family val="1"/>
      </rPr>
      <t xml:space="preserve">13.
30/06/2024 </t>
    </r>
    <r>
      <rPr>
        <sz val="11"/>
        <color theme="1"/>
        <rFont val="Times New Roman"/>
        <family val="1"/>
      </rPr>
      <t xml:space="preserve">Para el segundo trimestre se realizaron las siguientes acciones:
- Intervenciones en Procesos Penales: 37
- Audiencias ante los Juzgados Penales: 13
- Consejo de Disciplina: Intervenir y Asesorar en los Establecimientos Carcelarios LA PAZ  y Yarumito: 40
- Destrucción: Elementos Materiales Probatorios (EMP) y Elementos Físicos (EF) asociado a la noticia criminal como: celulares, licencias de conducción, discos compactos, armas de fuego, pólizas de seguro, sustancias psicoactivas entre otros: 96 
-Reconocimientos: Reconocimiento en fila: 08
</t>
    </r>
    <r>
      <rPr>
        <b/>
        <sz val="11"/>
        <color theme="1"/>
        <rFont val="Times New Roman"/>
        <family val="1"/>
      </rPr>
      <t>30/09/2024</t>
    </r>
    <r>
      <rPr>
        <sz val="11"/>
        <color theme="1"/>
        <rFont val="Times New Roman"/>
        <family val="1"/>
      </rPr>
      <t xml:space="preserve"> Para el Tercer trimestre se realizaron las siguientes acciones:
- Intervenciones en Procesos Penales: 30
- Audiencias ante los Juzgados Penales: 11
- Consejo de Disciplina: Intervenir y Asesorar en los Establecimientos Carcelarios LA PAZ  y Yarumito: 2145
- Destrucción: Elementos Materiales Probatorios (EMP) y Elementos Físicos (EF) asociado a la noticia criminal como: celulares, licencias de conducción, discos compactos, armas de fuego, pólizas de seguro, sustancias psicoactivas entre otros: 454
-Reconocimientos: Reconocimiento en fila: 01
</t>
    </r>
  </si>
  <si>
    <r>
      <rPr>
        <b/>
        <sz val="11"/>
        <color theme="1"/>
        <rFont val="Times New Roman"/>
        <family val="1"/>
      </rPr>
      <t>30/03/2024</t>
    </r>
    <r>
      <rPr>
        <sz val="11"/>
        <color theme="1"/>
        <rFont val="Times New Roman"/>
        <family val="1"/>
      </rPr>
      <t xml:space="preserve"> Actividad con proyección al segundo trimestre de la presente vigencia.
</t>
    </r>
    <r>
      <rPr>
        <b/>
        <sz val="11"/>
        <color theme="1"/>
        <rFont val="Times New Roman"/>
        <family val="1"/>
      </rPr>
      <t xml:space="preserve">30/06/2024 </t>
    </r>
    <r>
      <rPr>
        <sz val="11"/>
        <color theme="1"/>
        <rFont val="Times New Roman"/>
        <family val="1"/>
      </rPr>
      <t xml:space="preserve">Para el segundo trimestre se realizo la caracterización Centro de Atención Penal Integral (C.AP.I) y Subestación de Policía Los Gómez (SUBGOM), ambos sitios ubicados en Itagüí, con fecha de corte al 29 de mayo de 2024.
</t>
    </r>
    <r>
      <rPr>
        <b/>
        <sz val="11"/>
        <color theme="1"/>
        <rFont val="Times New Roman"/>
        <family val="1"/>
      </rPr>
      <t xml:space="preserve">30/09/2024 </t>
    </r>
    <r>
      <rPr>
        <sz val="11"/>
        <color theme="1"/>
        <rFont val="Times New Roman"/>
        <family val="1"/>
      </rPr>
      <t>Para el tercer Trimestre del 2024 según en el Plan de Acción la Delegatura tiene designada hacer 2 actualizaciones en el año, de  las cuales ya se realizó una el 29 de mayo y queda pendiente la del cuarto trimestre del 2024.</t>
    </r>
  </si>
  <si>
    <r>
      <rPr>
        <b/>
        <sz val="11"/>
        <color theme="1"/>
        <rFont val="Times New Roman"/>
        <family val="1"/>
      </rPr>
      <t xml:space="preserve">30/03/2024 </t>
    </r>
    <r>
      <rPr>
        <sz val="11"/>
        <color theme="1"/>
        <rFont val="Times New Roman"/>
        <family val="1"/>
      </rPr>
      <t xml:space="preserve">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11"/>
        <color theme="1"/>
        <rFont val="Times New Roman"/>
        <family val="1"/>
      </rPr>
      <t>14</t>
    </r>
    <r>
      <rPr>
        <sz val="11"/>
        <color theme="1"/>
        <rFont val="Times New Roman"/>
        <family val="1"/>
      </rPr>
      <t xml:space="preserve">
</t>
    </r>
    <r>
      <rPr>
        <b/>
        <sz val="11"/>
        <color theme="1"/>
        <rFont val="Times New Roman"/>
        <family val="1"/>
      </rPr>
      <t xml:space="preserve">30/06/2024 </t>
    </r>
    <r>
      <rPr>
        <sz val="11"/>
        <color theme="1"/>
        <rFont val="Times New Roman"/>
        <family val="1"/>
      </rPr>
      <t xml:space="preserve">Para el segundo trimestre Se solicita al señor juez Penal, al señor Fiscal Seccional o Local, según en la etapa en que se encuentre el proceso, el respectivo expediente, a efectos de revisar y elaborar informes que dan cuenta si hubo o no vulneración a derechos fundamentales y constitucionales: 37
</t>
    </r>
    <r>
      <rPr>
        <b/>
        <sz val="11"/>
        <color theme="1"/>
        <rFont val="Times New Roman"/>
        <family val="1"/>
      </rPr>
      <t>30/09/2024</t>
    </r>
    <r>
      <rPr>
        <sz val="11"/>
        <color theme="1"/>
        <rFont val="Times New Roman"/>
        <family val="1"/>
      </rPr>
      <t xml:space="preserve"> Para el segundo trimestre Se solicita al señor juez Penal, al señor Fiscal Seccional o Local, según en la etapa en que se encuentre el proceso, el respectivo expediente, a efectos de revisar y elaborar informes que dan cuenta si hubo o no vulneración a derechos fundamentales y constitucionales: 30
</t>
    </r>
  </si>
  <si>
    <r>
      <rPr>
        <b/>
        <sz val="11"/>
        <color theme="1"/>
        <rFont val="Times New Roman"/>
        <family val="1"/>
      </rPr>
      <t xml:space="preserve">30/03/2024 </t>
    </r>
    <r>
      <rPr>
        <sz val="11"/>
        <color theme="1"/>
        <rFont val="Times New Roman"/>
        <family val="1"/>
      </rPr>
      <t xml:space="preserve">Actividad con proyección al segundo y tercer trimestre de la presente vigencia.
</t>
    </r>
    <r>
      <rPr>
        <b/>
        <sz val="11"/>
        <color theme="1"/>
        <rFont val="Times New Roman"/>
        <family val="1"/>
      </rPr>
      <t xml:space="preserve">30/06/2024 </t>
    </r>
    <r>
      <rPr>
        <sz val="11"/>
        <color theme="1"/>
        <rFont val="Times New Roman"/>
        <family val="1"/>
      </rPr>
      <t xml:space="preserve">Para el segundo trimestre del año 2024 se realizo la campaña " Mis Decisiones para Enfrentar los Retos de la Vida".
</t>
    </r>
    <r>
      <rPr>
        <b/>
        <sz val="11"/>
        <color theme="1"/>
        <rFont val="Times New Roman"/>
        <family val="1"/>
      </rPr>
      <t xml:space="preserve">30/09/2024 </t>
    </r>
    <r>
      <rPr>
        <sz val="11"/>
        <color theme="1"/>
        <rFont val="Times New Roman"/>
        <family val="1"/>
      </rPr>
      <t>Actividad con proyección en el cuarto trimestre.</t>
    </r>
  </si>
  <si>
    <r>
      <rPr>
        <b/>
        <sz val="11"/>
        <color theme="1"/>
        <rFont val="Times New Roman"/>
        <family val="1"/>
      </rPr>
      <t>30/03/2024 Verificación al Debido Proceso.</t>
    </r>
    <r>
      <rPr>
        <sz val="11"/>
        <color theme="1"/>
        <rFont val="Times New Roman"/>
        <family val="1"/>
      </rPr>
      <t xml:space="preserve"> Se solicita en Comisaría, Juzgado de Familia o ICBF, según en la etapa en que se encuentre el proceso, el respectivo expediente, a efectos de revisar y elaborar informe que de cuenta si hubo o no vulneración a derechos fundamentales y constitucionales: </t>
    </r>
    <r>
      <rPr>
        <b/>
        <sz val="11"/>
        <color theme="1"/>
        <rFont val="Times New Roman"/>
        <family val="1"/>
      </rPr>
      <t xml:space="preserve">07
Intervenciones en los Procesos de Familia: </t>
    </r>
    <r>
      <rPr>
        <sz val="11"/>
        <color theme="1"/>
        <rFont val="Times New Roman"/>
        <family val="1"/>
      </rPr>
      <t xml:space="preserve">Se interviene como agente del ministerio público, revisando y avalando los procesos en familia, siendo algunos: FILIACION, PRIVACION PATRIA POTESTAD, ALIMENTOS, VENTA DE BIENES DEL MENOR EJECUTIVO, FIJACIÓN ALIMENTOS, REVISIÓN ALIMENTOS, ADOPCIÓN: </t>
    </r>
    <r>
      <rPr>
        <b/>
        <sz val="11"/>
        <color theme="1"/>
        <rFont val="Times New Roman"/>
        <family val="1"/>
      </rPr>
      <t>43</t>
    </r>
    <r>
      <rPr>
        <sz val="11"/>
        <color theme="1"/>
        <rFont val="Times New Roman"/>
        <family val="1"/>
      </rPr>
      <t xml:space="preserve">
</t>
    </r>
    <r>
      <rPr>
        <b/>
        <sz val="11"/>
        <color theme="1"/>
        <rFont val="Times New Roman"/>
        <family val="1"/>
      </rPr>
      <t>30/06/2024</t>
    </r>
    <r>
      <rPr>
        <sz val="11"/>
        <color theme="1"/>
        <rFont val="Times New Roman"/>
        <family val="1"/>
      </rPr>
      <t xml:space="preserve"> Para el segundo trimestre se realizan las siguientes acciones: 
Verificación al debido Proceso: 21
Intervenciones en los procesos de Familia: 50.
</t>
    </r>
    <r>
      <rPr>
        <b/>
        <sz val="11"/>
        <color theme="1"/>
        <rFont val="Times New Roman"/>
        <family val="1"/>
      </rPr>
      <t>30/09/2024</t>
    </r>
    <r>
      <rPr>
        <sz val="11"/>
        <color theme="1"/>
        <rFont val="Times New Roman"/>
        <family val="1"/>
      </rPr>
      <t xml:space="preserve"> Para el tercer trimestre se realizan las siguientes acciones: 
Verificación al debido Proceso: 17
Intervenciones en los procesos de Familia: 130
</t>
    </r>
  </si>
  <si>
    <r>
      <rPr>
        <b/>
        <sz val="11"/>
        <color theme="1"/>
        <rFont val="Times New Roman"/>
        <family val="1"/>
      </rPr>
      <t xml:space="preserve">30/03/2024 </t>
    </r>
    <r>
      <rPr>
        <sz val="11"/>
        <color theme="1"/>
        <rFont val="Times New Roman"/>
        <family val="1"/>
      </rPr>
      <t xml:space="preserve">Durante el trimestre se realizaron 4 campañas: 
1.  Conmemoración día mundial de la esterilización animal 
2.  Conmemoración día mundial de la vida silvestre
3. Conmemoración día mandial del reciclador
4. Conmemoración día internacional de los bosques
</t>
    </r>
    <r>
      <rPr>
        <b/>
        <sz val="11"/>
        <color theme="1"/>
        <rFont val="Times New Roman"/>
        <family val="1"/>
      </rPr>
      <t xml:space="preserve">30/06/2024 </t>
    </r>
    <r>
      <rPr>
        <sz val="11"/>
        <color theme="1"/>
        <rFont val="Times New Roman"/>
        <family val="1"/>
      </rPr>
      <t xml:space="preserve">  Durante el trimestre se realizaron 9 campañas:
1. Día de la Tierra.
2. Día del Agua.
3. Día del Arbol.
4.Día Mundial del reciclaje.
5. Día Mundia de las abejas.
6. Día internacional de la diversidad biológica.
7. Día mundial de los arrecifes.
8. Día Mundial del Medio ambiente.
9. Día Mundial de las tortugas Marinas.
</t>
    </r>
    <r>
      <rPr>
        <b/>
        <sz val="11"/>
        <color theme="1"/>
        <rFont val="Times New Roman"/>
        <family val="1"/>
      </rPr>
      <t xml:space="preserve">30/09/2024  </t>
    </r>
    <r>
      <rPr>
        <sz val="11"/>
        <color theme="1"/>
        <rFont val="Times New Roman"/>
        <family val="1"/>
      </rPr>
      <t xml:space="preserve"> Durante el trimestre se realizaron 3 campañas:
1. Dia internacional Libre de Bolsas Plasticas
2. Dia internacional de la preservación de la capa de ozono.
3. Día Mundial del control de la calidad del Agua
</t>
    </r>
  </si>
  <si>
    <r>
      <rPr>
        <b/>
        <sz val="11"/>
        <color theme="1"/>
        <rFont val="Times New Roman"/>
        <family val="1"/>
      </rPr>
      <t xml:space="preserve">30/03/2024 </t>
    </r>
    <r>
      <rPr>
        <sz val="11"/>
        <color theme="1"/>
        <rFont val="Times New Roman"/>
        <family val="1"/>
      </rPr>
      <t>Procedimiento Ley de Apoyo demandas de Ley de Apoyo 1996 de 2019</t>
    </r>
    <r>
      <rPr>
        <b/>
        <sz val="11"/>
        <color theme="1"/>
        <rFont val="Times New Roman"/>
        <family val="1"/>
      </rPr>
      <t xml:space="preserve">: 04
</t>
    </r>
    <r>
      <rPr>
        <sz val="11"/>
        <color theme="1"/>
        <rFont val="Times New Roman"/>
        <family val="1"/>
      </rPr>
      <t>Valoración de Ley de Apoyo:</t>
    </r>
    <r>
      <rPr>
        <b/>
        <sz val="11"/>
        <color theme="1"/>
        <rFont val="Times New Roman"/>
        <family val="1"/>
      </rPr>
      <t xml:space="preserve"> </t>
    </r>
    <r>
      <rPr>
        <sz val="11"/>
        <color theme="1"/>
        <rFont val="Times New Roman"/>
        <family val="1"/>
      </rPr>
      <t>38</t>
    </r>
    <r>
      <rPr>
        <b/>
        <sz val="11"/>
        <color theme="1"/>
        <rFont val="Times New Roman"/>
        <family val="1"/>
      </rPr>
      <t xml:space="preserve">
30/06/2024 </t>
    </r>
    <r>
      <rPr>
        <sz val="11"/>
        <color theme="1"/>
        <rFont val="Times New Roman"/>
        <family val="1"/>
      </rPr>
      <t xml:space="preserve">Para el Segudo trimestre se realizo el Procedimiento Ley de Apoyo demandas de Ley de Apoyo 1996 de 2019 (04) acciones.
Valoración de Ley de Apoyo: (21)
</t>
    </r>
    <r>
      <rPr>
        <b/>
        <sz val="11"/>
        <color theme="1"/>
        <rFont val="Times New Roman"/>
        <family val="1"/>
      </rPr>
      <t xml:space="preserve">30/09/2024 </t>
    </r>
    <r>
      <rPr>
        <sz val="11"/>
        <color theme="1"/>
        <rFont val="Times New Roman"/>
        <family val="1"/>
      </rPr>
      <t>Para el tercer trimestre se realizaron (23) Valoraciones de Ley de Apoyo</t>
    </r>
  </si>
  <si>
    <t>Perspectivas</t>
  </si>
  <si>
    <t>Objetivos</t>
  </si>
  <si>
    <t>Procesos</t>
  </si>
  <si>
    <t>Programas</t>
  </si>
  <si>
    <t>Proyectos</t>
  </si>
  <si>
    <t>Indicadores</t>
  </si>
</sst>
</file>

<file path=xl/styles.xml><?xml version="1.0" encoding="utf-8"?>
<styleSheet xmlns="http://schemas.openxmlformats.org/spreadsheetml/2006/main">
  <numFmts count="1">
    <numFmt numFmtId="43" formatCode="_-* #,##0.00_-;\-* #,##0.00_-;_-* &quot;-&quot;??_-;_-@_-"/>
  </numFmts>
  <fonts count="23">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sz val="10"/>
      <color theme="1"/>
      <name val="Arial"/>
      <family val="2"/>
    </font>
    <font>
      <sz val="10"/>
      <color rgb="FF000000"/>
      <name val="Arial"/>
      <family val="2"/>
    </font>
    <font>
      <sz val="10"/>
      <name val="Arial"/>
      <family val="2"/>
    </font>
    <font>
      <sz val="11"/>
      <color theme="1"/>
      <name val="Times New Roman"/>
      <family val="1"/>
    </font>
    <font>
      <b/>
      <sz val="11"/>
      <color theme="1"/>
      <name val="Times New Roman"/>
      <family val="1"/>
    </font>
    <font>
      <sz val="12"/>
      <color theme="1"/>
      <name val="Arial"/>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xf>
    <xf numFmtId="0" fontId="0" fillId="0" borderId="0" xfId="0"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9" fontId="5" fillId="0" borderId="1" xfId="0" applyNumberFormat="1" applyFont="1" applyFill="1" applyBorder="1" applyAlignment="1">
      <alignment horizontal="left" vertical="top" wrapText="1"/>
    </xf>
    <xf numFmtId="0" fontId="1" fillId="0" borderId="0" xfId="0" applyFont="1" applyBorder="1"/>
    <xf numFmtId="0" fontId="8" fillId="0" borderId="1" xfId="0" applyFont="1" applyFill="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ont="1" applyFill="1" applyBorder="1" applyAlignment="1">
      <alignment wrapText="1"/>
    </xf>
    <xf numFmtId="0" fontId="10" fillId="0" borderId="5" xfId="0" applyFont="1" applyFill="1" applyBorder="1" applyAlignment="1">
      <alignment horizontal="center" vertical="center" wrapText="1"/>
    </xf>
    <xf numFmtId="0" fontId="0" fillId="0" borderId="0" xfId="0" applyFont="1"/>
    <xf numFmtId="0" fontId="5"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applyBorder="1"/>
    <xf numFmtId="0" fontId="12" fillId="4" borderId="0" xfId="0" applyFont="1" applyFill="1" applyBorder="1"/>
    <xf numFmtId="0" fontId="8" fillId="5" borderId="1" xfId="0" applyFont="1" applyFill="1" applyBorder="1" applyAlignment="1">
      <alignment vertical="top" wrapText="1"/>
    </xf>
    <xf numFmtId="0" fontId="12" fillId="5" borderId="0" xfId="0" applyFont="1" applyFill="1" applyBorder="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applyBorder="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applyBorder="1"/>
    <xf numFmtId="0" fontId="11" fillId="8" borderId="1" xfId="0" applyFont="1" applyFill="1" applyBorder="1" applyAlignment="1">
      <alignment vertical="top" wrapText="1"/>
    </xf>
    <xf numFmtId="0" fontId="12" fillId="8" borderId="0" xfId="0" applyFont="1" applyFill="1" applyBorder="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applyBorder="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applyBorder="1"/>
    <xf numFmtId="0" fontId="14" fillId="3" borderId="6" xfId="0" applyFont="1" applyFill="1" applyBorder="1" applyAlignment="1">
      <alignment textRotation="90" wrapText="1"/>
    </xf>
    <xf numFmtId="9" fontId="1" fillId="0" borderId="0" xfId="0" applyNumberFormat="1" applyFont="1"/>
    <xf numFmtId="9" fontId="1" fillId="0" borderId="0" xfId="0" applyNumberFormat="1" applyFont="1" applyBorder="1"/>
    <xf numFmtId="9" fontId="10" fillId="0" borderId="0" xfId="0" applyNumberFormat="1" applyFont="1" applyFill="1" applyBorder="1" applyAlignment="1">
      <alignment vertical="top" wrapText="1"/>
    </xf>
    <xf numFmtId="9" fontId="1" fillId="0" borderId="0" xfId="0" applyNumberFormat="1" applyFont="1" applyFill="1"/>
    <xf numFmtId="10" fontId="1" fillId="0" borderId="0" xfId="0" applyNumberFormat="1" applyFont="1" applyFill="1"/>
    <xf numFmtId="0" fontId="1" fillId="0" borderId="0" xfId="0" applyFont="1" applyFill="1"/>
    <xf numFmtId="1" fontId="1" fillId="0" borderId="0" xfId="0" applyNumberFormat="1" applyFont="1"/>
    <xf numFmtId="1" fontId="1" fillId="0" borderId="0" xfId="0" applyNumberFormat="1" applyFont="1" applyAlignment="1">
      <alignment wrapText="1"/>
    </xf>
    <xf numFmtId="1" fontId="1" fillId="0" borderId="0" xfId="0" applyNumberFormat="1" applyFont="1" applyBorder="1"/>
    <xf numFmtId="4" fontId="1" fillId="0" borderId="0" xfId="0" applyNumberFormat="1" applyFont="1"/>
    <xf numFmtId="0" fontId="8" fillId="0" borderId="1" xfId="0" applyFont="1" applyFill="1" applyBorder="1" applyAlignment="1">
      <alignment horizontal="center" vertical="top" wrapText="1"/>
    </xf>
    <xf numFmtId="0" fontId="1" fillId="0" borderId="1" xfId="0" applyFont="1"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8" fillId="0" borderId="1" xfId="0" applyFont="1" applyFill="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wrapText="1"/>
    </xf>
    <xf numFmtId="0" fontId="5" fillId="0" borderId="1" xfId="0" applyFont="1" applyFill="1" applyBorder="1" applyAlignment="1">
      <alignment horizontal="left" vertical="center" wrapText="1"/>
    </xf>
    <xf numFmtId="0" fontId="0" fillId="0" borderId="1" xfId="0" applyFont="1" applyBorder="1" applyAlignment="1">
      <alignment vertical="center" wrapText="1"/>
    </xf>
    <xf numFmtId="9" fontId="8" fillId="0" borderId="1" xfId="2" applyFont="1" applyFill="1" applyBorder="1" applyAlignment="1">
      <alignment horizontal="center" vertical="center" wrapText="1"/>
    </xf>
    <xf numFmtId="9" fontId="1" fillId="0" borderId="1" xfId="2"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9" fontId="1" fillId="0" borderId="0" xfId="2" applyFont="1" applyBorder="1" applyAlignment="1">
      <alignment horizontal="center" vertical="center"/>
    </xf>
    <xf numFmtId="9" fontId="1" fillId="0" borderId="0" xfId="2" applyFont="1" applyAlignment="1">
      <alignment horizontal="center" vertical="center"/>
    </xf>
    <xf numFmtId="0" fontId="1" fillId="0" borderId="1" xfId="1" applyNumberFormat="1" applyFont="1" applyBorder="1" applyAlignment="1">
      <alignment horizontal="center" vertical="center"/>
    </xf>
    <xf numFmtId="9" fontId="8" fillId="0" borderId="1" xfId="0" applyNumberFormat="1" applyFont="1" applyFill="1" applyBorder="1" applyAlignment="1">
      <alignment horizontal="center" vertical="center" wrapText="1"/>
    </xf>
    <xf numFmtId="0" fontId="1" fillId="0" borderId="1" xfId="2" applyNumberFormat="1" applyFont="1" applyBorder="1" applyAlignment="1">
      <alignment horizontal="center" vertical="center"/>
    </xf>
    <xf numFmtId="0" fontId="8" fillId="0" borderId="1" xfId="2"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xf numFmtId="0" fontId="8" fillId="10" borderId="1" xfId="2" applyNumberFormat="1" applyFont="1" applyFill="1" applyBorder="1" applyAlignment="1">
      <alignment horizontal="center" vertical="center" wrapText="1"/>
    </xf>
    <xf numFmtId="9" fontId="8" fillId="10" borderId="1" xfId="2" applyFont="1" applyFill="1" applyBorder="1" applyAlignment="1">
      <alignment horizontal="center" vertical="center" wrapText="1"/>
    </xf>
    <xf numFmtId="0" fontId="8" fillId="10" borderId="1" xfId="0" applyFont="1" applyFill="1" applyBorder="1" applyAlignment="1">
      <alignment horizontal="center" vertical="top" wrapText="1"/>
    </xf>
    <xf numFmtId="9" fontId="8" fillId="10" borderId="1" xfId="0" applyNumberFormat="1"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9" xfId="0" applyFont="1" applyFill="1" applyBorder="1" applyAlignment="1">
      <alignment horizontal="left" vertical="top" wrapText="1"/>
    </xf>
    <xf numFmtId="0" fontId="5" fillId="10" borderId="1" xfId="0" applyFont="1" applyFill="1" applyBorder="1" applyAlignment="1">
      <alignment horizontal="left" vertical="top" wrapText="1"/>
    </xf>
    <xf numFmtId="0" fontId="17" fillId="0" borderId="1" xfId="0" applyFont="1" applyFill="1" applyBorder="1" applyAlignment="1">
      <alignment wrapText="1"/>
    </xf>
    <xf numFmtId="9" fontId="1" fillId="0" borderId="1" xfId="2" applyFont="1" applyFill="1" applyBorder="1" applyAlignment="1">
      <alignment horizontal="center" vertical="center"/>
    </xf>
    <xf numFmtId="0" fontId="1" fillId="0" borderId="1" xfId="0" applyFont="1" applyFill="1" applyBorder="1"/>
    <xf numFmtId="0" fontId="17" fillId="0" borderId="1"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9" fontId="8" fillId="10" borderId="1" xfId="2" applyNumberFormat="1" applyFont="1" applyFill="1" applyBorder="1" applyAlignment="1">
      <alignment horizontal="center" vertical="center" wrapText="1"/>
    </xf>
    <xf numFmtId="9" fontId="8" fillId="0" borderId="1" xfId="2"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20" fillId="0" borderId="0" xfId="0" applyFont="1" applyBorder="1" applyAlignment="1">
      <alignment horizontal="left" vertical="top" wrapText="1"/>
    </xf>
    <xf numFmtId="0" fontId="20" fillId="0" borderId="0" xfId="0" applyFont="1" applyAlignment="1">
      <alignment horizontal="left" vertical="top" wrapText="1"/>
    </xf>
    <xf numFmtId="0" fontId="20" fillId="10" borderId="1" xfId="0" applyFont="1" applyFill="1" applyBorder="1" applyAlignment="1">
      <alignment horizontal="left" vertical="top" wrapText="1"/>
    </xf>
    <xf numFmtId="9" fontId="14" fillId="0" borderId="1" xfId="2" applyFont="1" applyBorder="1" applyAlignment="1">
      <alignment horizontal="center" vertical="center"/>
    </xf>
    <xf numFmtId="9" fontId="14" fillId="0" borderId="1" xfId="2"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20" fillId="2" borderId="1" xfId="0" applyFont="1" applyFill="1" applyBorder="1" applyAlignment="1">
      <alignment horizontal="left" vertical="top" wrapText="1"/>
    </xf>
    <xf numFmtId="0" fontId="5" fillId="10" borderId="1" xfId="0" applyFont="1" applyFill="1" applyBorder="1" applyAlignment="1">
      <alignment horizontal="center" vertical="center" wrapText="1"/>
    </xf>
    <xf numFmtId="0" fontId="22" fillId="0" borderId="0" xfId="0" applyFont="1" applyAlignment="1">
      <alignment horizontal="justify"/>
    </xf>
    <xf numFmtId="0" fontId="22" fillId="0" borderId="1" xfId="0" applyFont="1" applyBorder="1" applyAlignment="1">
      <alignment horizontal="justify" vertical="top" wrapText="1"/>
    </xf>
    <xf numFmtId="0" fontId="22" fillId="0" borderId="1" xfId="0" applyFont="1" applyBorder="1" applyAlignment="1">
      <alignment horizontal="center"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4" xfId="0" applyFont="1" applyFill="1" applyBorder="1" applyAlignment="1">
      <alignment vertical="center" wrapText="1"/>
    </xf>
    <xf numFmtId="0" fontId="5" fillId="0" borderId="9" xfId="0" applyFont="1" applyFill="1" applyBorder="1" applyAlignment="1">
      <alignment horizontal="center" vertical="top" wrapText="1"/>
    </xf>
    <xf numFmtId="0" fontId="5" fillId="0" borderId="4" xfId="0" applyFont="1" applyFill="1" applyBorder="1" applyAlignment="1">
      <alignment horizontal="center" vertical="top"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5" fillId="10" borderId="9"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17" fillId="0" borderId="10"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5" fillId="0" borderId="1" xfId="0" applyFont="1" applyFill="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xf numFmtId="0" fontId="8" fillId="0" borderId="1" xfId="0" applyFont="1" applyBorder="1" applyAlignment="1">
      <alignment horizontal="center" vertical="top" wrapText="1"/>
    </xf>
    <xf numFmtId="0" fontId="8" fillId="8" borderId="1" xfId="0" applyFont="1" applyFill="1" applyBorder="1" applyAlignment="1">
      <alignment horizontal="left" vertical="top" wrapText="1"/>
    </xf>
    <xf numFmtId="0" fontId="0" fillId="0" borderId="9" xfId="0"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cellXfs>
  <cellStyles count="3">
    <cellStyle name="Millares" xfId="1" builtinId="3"/>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381024</xdr:colOff>
      <xdr:row>0</xdr:row>
      <xdr:rowOff>11903</xdr:rowOff>
    </xdr:from>
    <xdr:to>
      <xdr:col>1</xdr:col>
      <xdr:colOff>442792</xdr:colOff>
      <xdr:row>3</xdr:row>
      <xdr:rowOff>2378</xdr:rowOff>
    </xdr:to>
    <xdr:pic>
      <xdr:nvPicPr>
        <xdr:cNvPr id="2" name="0 Imagen">
          <a:extLst>
            <a:ext uri="{FF2B5EF4-FFF2-40B4-BE49-F238E27FC236}">
              <a16:creationId xmlns:a16="http://schemas.microsoft.com/office/drawing/2014/main" xmlns="" id="{4383A8E2-33F9-4D23-BE01-D5C2B2604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81024" y="11903"/>
          <a:ext cx="1473200" cy="609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B60"/>
  <sheetViews>
    <sheetView tabSelected="1" topLeftCell="I1" zoomScale="70" zoomScaleNormal="70" workbookViewId="0">
      <selection activeCell="O51" sqref="O51"/>
    </sheetView>
  </sheetViews>
  <sheetFormatPr baseColWidth="10" defaultColWidth="8.28515625" defaultRowHeight="15"/>
  <cols>
    <col min="1" max="1" width="21.28515625" style="1" customWidth="1"/>
    <col min="2" max="2" width="103.140625" style="1" bestFit="1" customWidth="1"/>
    <col min="3" max="3" width="23.140625" style="1" bestFit="1" customWidth="1"/>
    <col min="4" max="4" width="47.7109375" style="1" bestFit="1" customWidth="1"/>
    <col min="5" max="5" width="36.85546875" style="1" bestFit="1" customWidth="1"/>
    <col min="6" max="6" width="49.28515625" style="2" bestFit="1" customWidth="1"/>
    <col min="7" max="7" width="8.28515625" style="109" bestFit="1" customWidth="1"/>
    <col min="8" max="8" width="15.42578125" style="111" bestFit="1" customWidth="1"/>
    <col min="9" max="9" width="3.42578125" style="1" bestFit="1" customWidth="1"/>
    <col min="10" max="10" width="12.5703125" style="111" bestFit="1" customWidth="1"/>
    <col min="11" max="11" width="3.42578125" style="1" bestFit="1" customWidth="1"/>
    <col min="12" max="12" width="13.85546875" style="1" bestFit="1" customWidth="1"/>
    <col min="13" max="13" width="3.42578125" style="1" bestFit="1" customWidth="1"/>
    <col min="14" max="14" width="11.42578125" style="111" bestFit="1" customWidth="1"/>
    <col min="15" max="15" width="102.85546875" style="143" customWidth="1"/>
    <col min="16" max="16384" width="8.28515625" style="1"/>
  </cols>
  <sheetData>
    <row r="1" spans="1:28">
      <c r="A1" s="166"/>
      <c r="B1" s="167"/>
      <c r="C1" s="167"/>
      <c r="D1" s="167"/>
      <c r="E1" s="167"/>
      <c r="F1" s="167"/>
      <c r="G1" s="167"/>
      <c r="H1" s="167"/>
      <c r="I1" s="167"/>
      <c r="J1" s="167"/>
      <c r="K1" s="167"/>
      <c r="L1" s="167"/>
      <c r="M1" s="167"/>
      <c r="N1" s="168"/>
      <c r="O1" s="141" t="s">
        <v>113</v>
      </c>
      <c r="Q1"/>
    </row>
    <row r="2" spans="1:28">
      <c r="A2" s="169"/>
      <c r="B2" s="170"/>
      <c r="C2" s="170"/>
      <c r="D2" s="170"/>
      <c r="E2" s="170"/>
      <c r="F2" s="170"/>
      <c r="G2" s="170"/>
      <c r="H2" s="170"/>
      <c r="I2" s="170"/>
      <c r="J2" s="170"/>
      <c r="K2" s="170"/>
      <c r="L2" s="170"/>
      <c r="M2" s="170"/>
      <c r="N2" s="171"/>
      <c r="O2" s="141" t="s">
        <v>116</v>
      </c>
    </row>
    <row r="3" spans="1:28" ht="18.75" customHeight="1">
      <c r="A3" s="172"/>
      <c r="B3" s="173"/>
      <c r="C3" s="173"/>
      <c r="D3" s="173"/>
      <c r="E3" s="173"/>
      <c r="F3" s="173"/>
      <c r="G3" s="173"/>
      <c r="H3" s="173"/>
      <c r="I3" s="173"/>
      <c r="J3" s="173"/>
      <c r="K3" s="173"/>
      <c r="L3" s="173"/>
      <c r="M3" s="173"/>
      <c r="N3" s="174"/>
      <c r="O3" s="141" t="s">
        <v>117</v>
      </c>
    </row>
    <row r="4" spans="1:28" s="2" customFormat="1" ht="42.75" customHeight="1">
      <c r="A4" s="100" t="s">
        <v>115</v>
      </c>
      <c r="B4" s="100" t="s">
        <v>114</v>
      </c>
      <c r="C4" s="100" t="s">
        <v>123</v>
      </c>
      <c r="D4" s="100" t="s">
        <v>110</v>
      </c>
      <c r="E4" s="100" t="s">
        <v>1</v>
      </c>
      <c r="F4" s="100" t="s">
        <v>111</v>
      </c>
      <c r="G4" s="100" t="s">
        <v>3</v>
      </c>
      <c r="H4" s="106" t="s">
        <v>7</v>
      </c>
      <c r="I4" s="100" t="s">
        <v>5</v>
      </c>
      <c r="J4" s="106" t="s">
        <v>10</v>
      </c>
      <c r="K4" s="100" t="s">
        <v>5</v>
      </c>
      <c r="L4" s="100" t="s">
        <v>19</v>
      </c>
      <c r="M4" s="100" t="s">
        <v>5</v>
      </c>
      <c r="N4" s="106" t="s">
        <v>20</v>
      </c>
      <c r="O4" s="140" t="s">
        <v>112</v>
      </c>
      <c r="P4" s="1"/>
      <c r="Q4" s="1"/>
      <c r="R4" s="1"/>
      <c r="S4" s="1"/>
      <c r="T4" s="1"/>
      <c r="U4" s="1"/>
      <c r="V4" s="1"/>
      <c r="W4" s="1"/>
      <c r="X4" s="1"/>
      <c r="Y4" s="1"/>
      <c r="Z4" s="1"/>
      <c r="AA4" s="1"/>
      <c r="AB4" s="1"/>
    </row>
    <row r="5" spans="1:28" s="2" customFormat="1" ht="141" customHeight="1">
      <c r="A5" s="161" t="s">
        <v>156</v>
      </c>
      <c r="B5" s="158" t="s">
        <v>187</v>
      </c>
      <c r="C5" s="158" t="s">
        <v>157</v>
      </c>
      <c r="D5" s="158" t="s">
        <v>158</v>
      </c>
      <c r="E5" s="117" t="s">
        <v>159</v>
      </c>
      <c r="F5" s="104" t="s">
        <v>216</v>
      </c>
      <c r="G5" s="138">
        <v>1</v>
      </c>
      <c r="H5" s="106">
        <v>0.5</v>
      </c>
      <c r="I5" s="96"/>
      <c r="J5" s="106">
        <v>0.5</v>
      </c>
      <c r="K5" s="96"/>
      <c r="L5" s="113">
        <f>H5+J5</f>
        <v>1</v>
      </c>
      <c r="M5" s="96"/>
      <c r="N5" s="106">
        <f>H5+J5</f>
        <v>1</v>
      </c>
      <c r="O5" s="141" t="s">
        <v>227</v>
      </c>
      <c r="P5" s="1"/>
      <c r="Q5" s="1"/>
      <c r="R5" s="1"/>
      <c r="S5" s="1" t="s">
        <v>221</v>
      </c>
      <c r="T5" s="1"/>
      <c r="U5" s="1"/>
      <c r="V5" s="1"/>
      <c r="W5" s="1"/>
      <c r="X5" s="1"/>
      <c r="Y5" s="1"/>
      <c r="Z5" s="1"/>
      <c r="AA5" s="1"/>
      <c r="AB5" s="1"/>
    </row>
    <row r="6" spans="1:28" s="2" customFormat="1" ht="128.25" customHeight="1">
      <c r="A6" s="162"/>
      <c r="B6" s="159"/>
      <c r="C6" s="159"/>
      <c r="D6" s="159"/>
      <c r="E6" s="155" t="s">
        <v>160</v>
      </c>
      <c r="F6" s="139" t="s">
        <v>217</v>
      </c>
      <c r="G6" s="138">
        <v>1</v>
      </c>
      <c r="H6" s="106">
        <v>0</v>
      </c>
      <c r="I6" s="96"/>
      <c r="J6" s="106">
        <v>0</v>
      </c>
      <c r="K6" s="96"/>
      <c r="L6" s="113">
        <f t="shared" ref="L6:L10" si="0">H6+J6</f>
        <v>0</v>
      </c>
      <c r="M6" s="96"/>
      <c r="N6" s="106">
        <f t="shared" ref="N6:N10" si="1">H6+J6</f>
        <v>0</v>
      </c>
      <c r="O6" s="144" t="s">
        <v>228</v>
      </c>
      <c r="P6" s="1"/>
      <c r="Q6" s="1"/>
      <c r="R6" s="1"/>
      <c r="S6" s="1"/>
      <c r="T6" s="1"/>
      <c r="U6" s="1"/>
      <c r="V6" s="1"/>
      <c r="W6" s="1"/>
      <c r="X6" s="1"/>
      <c r="Y6" s="1"/>
      <c r="Z6" s="1"/>
      <c r="AA6" s="1"/>
      <c r="AB6" s="1"/>
    </row>
    <row r="7" spans="1:28" s="2" customFormat="1" ht="137.25" customHeight="1">
      <c r="A7" s="162"/>
      <c r="B7" s="159"/>
      <c r="C7" s="159"/>
      <c r="D7" s="159"/>
      <c r="E7" s="156"/>
      <c r="F7" s="139" t="s">
        <v>218</v>
      </c>
      <c r="G7" s="138">
        <v>1</v>
      </c>
      <c r="H7" s="106">
        <v>0</v>
      </c>
      <c r="I7" s="96"/>
      <c r="J7" s="106">
        <v>0</v>
      </c>
      <c r="K7" s="96"/>
      <c r="L7" s="113">
        <f t="shared" si="0"/>
        <v>0</v>
      </c>
      <c r="M7" s="96"/>
      <c r="N7" s="106">
        <f t="shared" si="1"/>
        <v>0</v>
      </c>
      <c r="O7" s="144" t="s">
        <v>229</v>
      </c>
      <c r="P7" s="1"/>
      <c r="Q7" s="1"/>
      <c r="R7" s="1"/>
      <c r="S7" s="1"/>
      <c r="T7" s="1"/>
      <c r="U7" s="1"/>
      <c r="V7" s="1"/>
      <c r="W7" s="1"/>
      <c r="X7" s="1"/>
      <c r="Y7" s="1"/>
      <c r="Z7" s="1"/>
      <c r="AA7" s="1"/>
      <c r="AB7" s="1"/>
    </row>
    <row r="8" spans="1:28" s="2" customFormat="1" ht="96.75" customHeight="1">
      <c r="A8" s="162"/>
      <c r="B8" s="159"/>
      <c r="C8" s="159"/>
      <c r="D8" s="159"/>
      <c r="E8" s="156"/>
      <c r="F8" s="139" t="s">
        <v>219</v>
      </c>
      <c r="G8" s="138">
        <v>1</v>
      </c>
      <c r="H8" s="106">
        <v>0</v>
      </c>
      <c r="I8" s="96"/>
      <c r="J8" s="106">
        <v>0</v>
      </c>
      <c r="K8" s="96"/>
      <c r="L8" s="113">
        <f t="shared" si="0"/>
        <v>0</v>
      </c>
      <c r="M8" s="96"/>
      <c r="N8" s="106">
        <f t="shared" si="1"/>
        <v>0</v>
      </c>
      <c r="O8" s="144" t="s">
        <v>230</v>
      </c>
      <c r="P8" s="1"/>
      <c r="Q8" s="1"/>
      <c r="R8" s="1"/>
      <c r="S8" s="1"/>
      <c r="T8" s="1"/>
      <c r="U8" s="1"/>
      <c r="V8" s="1"/>
      <c r="W8" s="1"/>
      <c r="X8" s="1"/>
      <c r="Y8" s="1"/>
      <c r="Z8" s="1"/>
      <c r="AA8" s="1"/>
      <c r="AB8" s="1"/>
    </row>
    <row r="9" spans="1:28" s="2" customFormat="1" ht="90">
      <c r="A9" s="162"/>
      <c r="B9" s="159"/>
      <c r="C9" s="159"/>
      <c r="D9" s="159"/>
      <c r="E9" s="156"/>
      <c r="F9" s="139" t="s">
        <v>220</v>
      </c>
      <c r="G9" s="138">
        <v>1</v>
      </c>
      <c r="H9" s="106">
        <v>0</v>
      </c>
      <c r="I9" s="96"/>
      <c r="J9" s="106">
        <v>0</v>
      </c>
      <c r="K9" s="96"/>
      <c r="L9" s="113">
        <f t="shared" si="0"/>
        <v>0</v>
      </c>
      <c r="M9" s="96"/>
      <c r="N9" s="106">
        <f t="shared" si="1"/>
        <v>0</v>
      </c>
      <c r="O9" s="144" t="s">
        <v>230</v>
      </c>
      <c r="P9" s="1"/>
      <c r="Q9" s="1"/>
      <c r="R9" s="1"/>
      <c r="S9" s="1"/>
      <c r="T9" s="1"/>
      <c r="U9" s="1"/>
      <c r="V9" s="1"/>
      <c r="W9" s="1"/>
      <c r="X9" s="1"/>
      <c r="Y9" s="1"/>
      <c r="Z9" s="1"/>
      <c r="AA9" s="1"/>
      <c r="AB9" s="1"/>
    </row>
    <row r="10" spans="1:28" s="2" customFormat="1" ht="90">
      <c r="A10" s="162"/>
      <c r="B10" s="159"/>
      <c r="C10" s="159"/>
      <c r="D10" s="159"/>
      <c r="E10" s="156"/>
      <c r="F10" s="139" t="s">
        <v>222</v>
      </c>
      <c r="G10" s="138">
        <v>1</v>
      </c>
      <c r="H10" s="106">
        <v>0</v>
      </c>
      <c r="I10" s="96"/>
      <c r="J10" s="106">
        <v>0</v>
      </c>
      <c r="K10" s="96"/>
      <c r="L10" s="113">
        <f t="shared" si="0"/>
        <v>0</v>
      </c>
      <c r="M10" s="96"/>
      <c r="N10" s="106">
        <f t="shared" si="1"/>
        <v>0</v>
      </c>
      <c r="O10" s="144" t="s">
        <v>230</v>
      </c>
      <c r="P10" s="1"/>
      <c r="Q10" s="1"/>
      <c r="R10" s="1"/>
      <c r="S10" s="1"/>
      <c r="T10" s="1"/>
      <c r="U10" s="1"/>
      <c r="V10" s="1"/>
      <c r="W10" s="1"/>
      <c r="X10" s="1"/>
      <c r="Y10" s="1"/>
      <c r="Z10" s="1"/>
      <c r="AA10" s="1"/>
      <c r="AB10" s="1"/>
    </row>
    <row r="11" spans="1:28" s="2" customFormat="1" ht="275.25" customHeight="1">
      <c r="A11" s="162"/>
      <c r="B11" s="159"/>
      <c r="C11" s="160"/>
      <c r="D11" s="160"/>
      <c r="E11" s="157"/>
      <c r="F11" s="104" t="s">
        <v>161</v>
      </c>
      <c r="G11" s="106">
        <v>1</v>
      </c>
      <c r="H11" s="106">
        <v>0.5</v>
      </c>
      <c r="I11" s="96"/>
      <c r="J11" s="106">
        <v>0.25</v>
      </c>
      <c r="K11" s="96"/>
      <c r="L11" s="113">
        <f t="shared" ref="L11:L52" si="2">H11+J11</f>
        <v>0.75</v>
      </c>
      <c r="M11" s="96"/>
      <c r="N11" s="106">
        <f>H11+J11</f>
        <v>0.75</v>
      </c>
      <c r="O11" s="141" t="s">
        <v>231</v>
      </c>
      <c r="P11" s="1"/>
      <c r="Q11" s="1"/>
      <c r="R11" s="1"/>
      <c r="S11" s="1"/>
      <c r="T11" s="1"/>
      <c r="U11" s="1"/>
      <c r="V11" s="1"/>
      <c r="W11" s="1"/>
      <c r="X11" s="1"/>
      <c r="Y11" s="1"/>
      <c r="Z11" s="1"/>
      <c r="AA11" s="1"/>
      <c r="AB11" s="1"/>
    </row>
    <row r="12" spans="1:28" s="2" customFormat="1" ht="165">
      <c r="A12" s="162"/>
      <c r="B12" s="159"/>
      <c r="C12" s="158" t="s">
        <v>162</v>
      </c>
      <c r="D12" s="158" t="s">
        <v>163</v>
      </c>
      <c r="E12" s="158" t="s">
        <v>164</v>
      </c>
      <c r="F12" s="104" t="s">
        <v>183</v>
      </c>
      <c r="G12" s="115">
        <v>1</v>
      </c>
      <c r="H12" s="106">
        <v>1</v>
      </c>
      <c r="I12" s="96"/>
      <c r="J12" s="106">
        <v>0</v>
      </c>
      <c r="K12" s="96"/>
      <c r="L12" s="113">
        <f t="shared" si="2"/>
        <v>1</v>
      </c>
      <c r="M12" s="96"/>
      <c r="N12" s="106">
        <f t="shared" ref="N12:N52" si="3">H12+J12</f>
        <v>1</v>
      </c>
      <c r="O12" s="144" t="s">
        <v>232</v>
      </c>
      <c r="P12" s="1"/>
      <c r="Q12" s="1"/>
      <c r="R12" s="1"/>
      <c r="S12" s="1"/>
      <c r="T12" s="1"/>
      <c r="U12" s="1"/>
      <c r="V12" s="1"/>
      <c r="W12" s="1"/>
      <c r="X12" s="1"/>
      <c r="Y12" s="1"/>
      <c r="Z12" s="1"/>
      <c r="AA12" s="1"/>
      <c r="AB12" s="1"/>
    </row>
    <row r="13" spans="1:28" s="2" customFormat="1" ht="120">
      <c r="A13" s="162"/>
      <c r="B13" s="159"/>
      <c r="C13" s="159"/>
      <c r="D13" s="159"/>
      <c r="E13" s="159"/>
      <c r="F13" s="104" t="s">
        <v>184</v>
      </c>
      <c r="G13" s="115">
        <v>1</v>
      </c>
      <c r="H13" s="106">
        <v>0</v>
      </c>
      <c r="I13" s="96"/>
      <c r="J13" s="106">
        <v>1</v>
      </c>
      <c r="K13" s="96"/>
      <c r="L13" s="113">
        <f t="shared" si="2"/>
        <v>1</v>
      </c>
      <c r="M13" s="96"/>
      <c r="N13" s="106">
        <f t="shared" si="3"/>
        <v>1</v>
      </c>
      <c r="O13" s="144" t="s">
        <v>233</v>
      </c>
      <c r="P13" s="1"/>
      <c r="Q13" s="1"/>
      <c r="R13" s="1"/>
      <c r="S13" s="1"/>
      <c r="T13" s="1"/>
      <c r="U13" s="1"/>
      <c r="V13" s="1"/>
      <c r="W13" s="1"/>
      <c r="X13" s="1"/>
      <c r="Y13" s="1"/>
      <c r="Z13" s="1"/>
      <c r="AA13" s="1"/>
      <c r="AB13" s="1"/>
    </row>
    <row r="14" spans="1:28" s="2" customFormat="1" ht="300">
      <c r="A14" s="162"/>
      <c r="B14" s="159"/>
      <c r="C14" s="159"/>
      <c r="D14" s="159"/>
      <c r="E14" s="159"/>
      <c r="F14" s="104" t="s">
        <v>188</v>
      </c>
      <c r="G14" s="106">
        <v>1</v>
      </c>
      <c r="H14" s="106">
        <v>0.5</v>
      </c>
      <c r="I14" s="96"/>
      <c r="J14" s="106">
        <v>0.25</v>
      </c>
      <c r="K14" s="96"/>
      <c r="L14" s="113">
        <f t="shared" si="2"/>
        <v>0.75</v>
      </c>
      <c r="M14" s="96"/>
      <c r="N14" s="106">
        <f t="shared" si="3"/>
        <v>0.75</v>
      </c>
      <c r="O14" s="141" t="s">
        <v>234</v>
      </c>
      <c r="P14" s="1"/>
      <c r="Q14" s="1"/>
      <c r="R14" s="1"/>
      <c r="S14" s="1"/>
      <c r="T14" s="1"/>
      <c r="U14" s="1"/>
      <c r="V14" s="1"/>
      <c r="W14" s="1"/>
      <c r="X14" s="1"/>
      <c r="Y14" s="1"/>
      <c r="Z14" s="1"/>
      <c r="AA14" s="1"/>
      <c r="AB14" s="1"/>
    </row>
    <row r="15" spans="1:28" s="2" customFormat="1" ht="294.75" customHeight="1">
      <c r="A15" s="162"/>
      <c r="B15" s="159"/>
      <c r="C15" s="159"/>
      <c r="D15" s="159"/>
      <c r="E15" s="159"/>
      <c r="F15" s="104" t="s">
        <v>189</v>
      </c>
      <c r="G15" s="106">
        <v>0.25</v>
      </c>
      <c r="H15" s="106">
        <v>0.5</v>
      </c>
      <c r="I15" s="96"/>
      <c r="J15" s="106">
        <v>0.25</v>
      </c>
      <c r="K15" s="96"/>
      <c r="L15" s="113">
        <f t="shared" si="2"/>
        <v>0.75</v>
      </c>
      <c r="M15" s="96"/>
      <c r="N15" s="106">
        <f t="shared" si="3"/>
        <v>0.75</v>
      </c>
      <c r="O15" s="150" t="s">
        <v>235</v>
      </c>
      <c r="P15" s="1"/>
      <c r="Q15" s="1"/>
      <c r="R15" s="1"/>
      <c r="S15" s="1"/>
      <c r="T15" s="1"/>
      <c r="U15" s="1"/>
      <c r="V15" s="1"/>
      <c r="W15" s="1"/>
      <c r="X15" s="1"/>
      <c r="Y15" s="1"/>
      <c r="Z15" s="1"/>
      <c r="AA15" s="1"/>
      <c r="AB15" s="1"/>
    </row>
    <row r="16" spans="1:28" s="2" customFormat="1" ht="240">
      <c r="A16" s="162"/>
      <c r="B16" s="159"/>
      <c r="C16" s="160"/>
      <c r="D16" s="160"/>
      <c r="E16" s="160"/>
      <c r="F16" s="104" t="s">
        <v>190</v>
      </c>
      <c r="G16" s="106">
        <v>0.25</v>
      </c>
      <c r="H16" s="106">
        <v>0.5</v>
      </c>
      <c r="I16" s="96"/>
      <c r="J16" s="106">
        <v>0.25</v>
      </c>
      <c r="K16" s="96"/>
      <c r="L16" s="113">
        <f t="shared" si="2"/>
        <v>0.75</v>
      </c>
      <c r="M16" s="96"/>
      <c r="N16" s="106">
        <f t="shared" si="3"/>
        <v>0.75</v>
      </c>
      <c r="O16" s="141" t="s">
        <v>236</v>
      </c>
      <c r="P16" s="1"/>
      <c r="Q16" s="1"/>
      <c r="R16" s="1"/>
      <c r="S16" s="1"/>
      <c r="T16" s="1"/>
      <c r="U16" s="1"/>
      <c r="V16" s="1"/>
      <c r="W16" s="1"/>
      <c r="X16" s="1"/>
      <c r="Y16" s="1"/>
      <c r="Z16" s="1"/>
      <c r="AA16" s="1"/>
      <c r="AB16" s="1"/>
    </row>
    <row r="17" spans="1:28" s="2" customFormat="1" ht="409.5" customHeight="1">
      <c r="A17" s="162"/>
      <c r="B17" s="159"/>
      <c r="C17" s="158" t="s">
        <v>165</v>
      </c>
      <c r="D17" s="158" t="s">
        <v>166</v>
      </c>
      <c r="E17" s="127" t="s">
        <v>167</v>
      </c>
      <c r="F17" s="116" t="s">
        <v>169</v>
      </c>
      <c r="G17" s="123">
        <v>4</v>
      </c>
      <c r="H17" s="124">
        <v>0.5</v>
      </c>
      <c r="I17" s="125"/>
      <c r="J17" s="124">
        <v>0.25</v>
      </c>
      <c r="K17" s="125"/>
      <c r="L17" s="126">
        <f t="shared" si="2"/>
        <v>0.75</v>
      </c>
      <c r="M17" s="125"/>
      <c r="N17" s="124">
        <f t="shared" si="3"/>
        <v>0.75</v>
      </c>
      <c r="O17" s="141" t="s">
        <v>237</v>
      </c>
      <c r="P17" s="1"/>
      <c r="Q17" s="1"/>
      <c r="R17" s="1"/>
      <c r="S17" s="1"/>
      <c r="T17" s="1"/>
      <c r="U17" s="1"/>
      <c r="V17" s="1"/>
      <c r="W17" s="1"/>
      <c r="X17" s="1"/>
      <c r="Y17" s="1"/>
      <c r="Z17" s="1"/>
      <c r="AA17" s="1"/>
      <c r="AB17" s="1"/>
    </row>
    <row r="18" spans="1:28" s="2" customFormat="1" ht="30">
      <c r="A18" s="162"/>
      <c r="B18" s="159"/>
      <c r="C18" s="159"/>
      <c r="D18" s="159"/>
      <c r="E18" s="180" t="s">
        <v>168</v>
      </c>
      <c r="F18" s="116" t="s">
        <v>191</v>
      </c>
      <c r="G18" s="123">
        <v>1</v>
      </c>
      <c r="H18" s="124">
        <v>1</v>
      </c>
      <c r="I18" s="125"/>
      <c r="J18" s="124">
        <v>0</v>
      </c>
      <c r="K18" s="125"/>
      <c r="L18" s="126">
        <f t="shared" si="2"/>
        <v>1</v>
      </c>
      <c r="M18" s="125"/>
      <c r="N18" s="124">
        <f t="shared" si="3"/>
        <v>1</v>
      </c>
      <c r="O18" s="141" t="s">
        <v>223</v>
      </c>
      <c r="P18" s="1"/>
      <c r="Q18" s="1"/>
      <c r="R18" s="1"/>
      <c r="S18" s="1"/>
      <c r="T18" s="1"/>
      <c r="U18" s="1"/>
      <c r="V18" s="1"/>
      <c r="W18" s="1"/>
      <c r="X18" s="1"/>
      <c r="Y18" s="1"/>
      <c r="Z18" s="1"/>
      <c r="AA18" s="1"/>
      <c r="AB18" s="1"/>
    </row>
    <row r="19" spans="1:28" s="2" customFormat="1" ht="240">
      <c r="A19" s="162"/>
      <c r="B19" s="159"/>
      <c r="C19" s="160"/>
      <c r="D19" s="160"/>
      <c r="E19" s="181"/>
      <c r="F19" s="116" t="s">
        <v>192</v>
      </c>
      <c r="G19" s="124">
        <v>0.25</v>
      </c>
      <c r="H19" s="124">
        <v>0.5</v>
      </c>
      <c r="I19" s="125"/>
      <c r="J19" s="124">
        <v>0.25</v>
      </c>
      <c r="K19" s="125"/>
      <c r="L19" s="126">
        <f t="shared" si="2"/>
        <v>0.75</v>
      </c>
      <c r="M19" s="125"/>
      <c r="N19" s="124">
        <f t="shared" si="3"/>
        <v>0.75</v>
      </c>
      <c r="O19" s="141" t="s">
        <v>238</v>
      </c>
      <c r="P19" s="1"/>
      <c r="Q19" s="1"/>
      <c r="R19" s="1"/>
      <c r="S19" s="1"/>
      <c r="T19" s="1"/>
      <c r="U19" s="1"/>
      <c r="V19" s="1"/>
      <c r="W19" s="1"/>
      <c r="X19" s="1"/>
      <c r="Y19" s="1"/>
      <c r="Z19" s="1"/>
      <c r="AA19" s="1"/>
      <c r="AB19" s="1"/>
    </row>
    <row r="20" spans="1:28" s="2" customFormat="1" ht="197.25" customHeight="1">
      <c r="A20" s="162"/>
      <c r="B20" s="159"/>
      <c r="C20" s="118" t="s">
        <v>170</v>
      </c>
      <c r="D20" s="158" t="s">
        <v>172</v>
      </c>
      <c r="E20" s="128" t="s">
        <v>193</v>
      </c>
      <c r="F20" s="116" t="s">
        <v>174</v>
      </c>
      <c r="G20" s="124">
        <v>0.25</v>
      </c>
      <c r="H20" s="124">
        <v>0.60099999999999998</v>
      </c>
      <c r="I20" s="125"/>
      <c r="J20" s="124">
        <v>0.16880000000000001</v>
      </c>
      <c r="K20" s="125"/>
      <c r="L20" s="126">
        <f t="shared" si="2"/>
        <v>0.76980000000000004</v>
      </c>
      <c r="M20" s="125"/>
      <c r="N20" s="124">
        <f t="shared" si="3"/>
        <v>0.76980000000000004</v>
      </c>
      <c r="O20" s="141" t="s">
        <v>239</v>
      </c>
      <c r="P20" s="1"/>
      <c r="Q20" s="1"/>
      <c r="R20" s="1"/>
      <c r="S20" s="1"/>
      <c r="T20" s="1"/>
      <c r="U20" s="1"/>
      <c r="V20" s="1"/>
      <c r="W20" s="1"/>
      <c r="X20" s="1"/>
      <c r="Y20" s="1"/>
      <c r="Z20" s="1"/>
      <c r="AA20" s="1"/>
      <c r="AB20" s="1"/>
    </row>
    <row r="21" spans="1:28" s="2" customFormat="1" ht="210">
      <c r="A21" s="162"/>
      <c r="B21" s="159"/>
      <c r="C21" s="158" t="s">
        <v>171</v>
      </c>
      <c r="D21" s="159"/>
      <c r="E21" s="180" t="s">
        <v>173</v>
      </c>
      <c r="F21" s="116" t="s">
        <v>224</v>
      </c>
      <c r="G21" s="124">
        <v>1</v>
      </c>
      <c r="H21" s="124">
        <v>0.5</v>
      </c>
      <c r="I21" s="125"/>
      <c r="J21" s="124">
        <v>0</v>
      </c>
      <c r="K21" s="125"/>
      <c r="L21" s="126">
        <f t="shared" si="2"/>
        <v>0.5</v>
      </c>
      <c r="M21" s="125"/>
      <c r="N21" s="124">
        <f t="shared" si="3"/>
        <v>0.5</v>
      </c>
      <c r="O21" s="144" t="s">
        <v>240</v>
      </c>
      <c r="P21" s="1"/>
      <c r="Q21" s="1"/>
      <c r="R21" s="1"/>
      <c r="S21" s="1"/>
      <c r="T21" s="1"/>
      <c r="U21" s="1"/>
      <c r="V21" s="1"/>
      <c r="W21" s="1"/>
      <c r="X21" s="1"/>
      <c r="Y21" s="1"/>
      <c r="Z21" s="1"/>
      <c r="AA21" s="1"/>
      <c r="AB21" s="1"/>
    </row>
    <row r="22" spans="1:28" s="2" customFormat="1" ht="90">
      <c r="A22" s="163"/>
      <c r="B22" s="160"/>
      <c r="C22" s="160"/>
      <c r="D22" s="160"/>
      <c r="E22" s="181"/>
      <c r="F22" s="129" t="s">
        <v>225</v>
      </c>
      <c r="G22" s="137">
        <v>1</v>
      </c>
      <c r="H22" s="124">
        <v>0.25</v>
      </c>
      <c r="I22" s="125"/>
      <c r="J22" s="124">
        <v>0</v>
      </c>
      <c r="K22" s="125"/>
      <c r="L22" s="126">
        <f t="shared" si="2"/>
        <v>0.25</v>
      </c>
      <c r="M22" s="125"/>
      <c r="N22" s="124">
        <f t="shared" si="3"/>
        <v>0.25</v>
      </c>
      <c r="O22" s="144" t="s">
        <v>241</v>
      </c>
      <c r="P22" s="1"/>
      <c r="Q22" s="1"/>
      <c r="R22" s="1"/>
      <c r="S22" s="1"/>
      <c r="T22" s="1"/>
      <c r="U22" s="1"/>
      <c r="V22" s="1"/>
      <c r="W22" s="1"/>
      <c r="X22" s="1"/>
      <c r="Y22" s="1"/>
      <c r="Z22" s="1"/>
      <c r="AA22" s="1"/>
      <c r="AB22" s="1"/>
    </row>
    <row r="23" spans="1:28" s="2" customFormat="1" ht="90">
      <c r="A23" s="158" t="s">
        <v>175</v>
      </c>
      <c r="B23" s="164" t="s">
        <v>176</v>
      </c>
      <c r="C23" s="158" t="s">
        <v>177</v>
      </c>
      <c r="D23" s="158" t="s">
        <v>178</v>
      </c>
      <c r="E23" s="127" t="s">
        <v>179</v>
      </c>
      <c r="F23" s="116" t="s">
        <v>181</v>
      </c>
      <c r="G23" s="124">
        <v>1</v>
      </c>
      <c r="H23" s="124">
        <v>0.5</v>
      </c>
      <c r="I23" s="125"/>
      <c r="J23" s="124">
        <v>0.25</v>
      </c>
      <c r="K23" s="125"/>
      <c r="L23" s="126">
        <f t="shared" si="2"/>
        <v>0.75</v>
      </c>
      <c r="M23" s="125"/>
      <c r="N23" s="124">
        <f t="shared" si="3"/>
        <v>0.75</v>
      </c>
      <c r="O23" s="141" t="s">
        <v>242</v>
      </c>
      <c r="P23" s="1"/>
      <c r="Q23" s="1"/>
      <c r="R23" s="1"/>
      <c r="S23" s="1"/>
      <c r="T23" s="1"/>
      <c r="U23" s="1"/>
      <c r="V23" s="1"/>
      <c r="W23" s="1"/>
      <c r="X23" s="1"/>
      <c r="Y23" s="1"/>
      <c r="Z23" s="1"/>
      <c r="AA23" s="1"/>
      <c r="AB23" s="1"/>
    </row>
    <row r="24" spans="1:28" s="2" customFormat="1" ht="105">
      <c r="A24" s="160"/>
      <c r="B24" s="165"/>
      <c r="C24" s="160"/>
      <c r="D24" s="160"/>
      <c r="E24" s="127" t="s">
        <v>180</v>
      </c>
      <c r="F24" s="116" t="s">
        <v>182</v>
      </c>
      <c r="G24" s="124">
        <v>1</v>
      </c>
      <c r="H24" s="124">
        <v>0.5</v>
      </c>
      <c r="I24" s="125"/>
      <c r="J24" s="124">
        <v>0.25</v>
      </c>
      <c r="K24" s="125"/>
      <c r="L24" s="126">
        <f t="shared" si="2"/>
        <v>0.75</v>
      </c>
      <c r="M24" s="125"/>
      <c r="N24" s="124">
        <f t="shared" si="3"/>
        <v>0.75</v>
      </c>
      <c r="O24" s="141" t="s">
        <v>243</v>
      </c>
      <c r="P24" s="1"/>
      <c r="Q24" s="1"/>
      <c r="R24" s="1"/>
      <c r="S24" s="1"/>
      <c r="T24" s="1"/>
      <c r="U24" s="1"/>
      <c r="V24" s="1"/>
      <c r="W24" s="1"/>
      <c r="X24" s="1"/>
      <c r="Y24" s="1"/>
      <c r="Z24" s="1"/>
      <c r="AA24" s="1"/>
      <c r="AB24" s="1"/>
    </row>
    <row r="25" spans="1:28" s="2" customFormat="1" ht="90">
      <c r="A25" s="158" t="s">
        <v>150</v>
      </c>
      <c r="B25" s="158" t="s">
        <v>151</v>
      </c>
      <c r="C25" s="158" t="s">
        <v>152</v>
      </c>
      <c r="D25" s="158" t="s">
        <v>153</v>
      </c>
      <c r="E25" s="158" t="s">
        <v>154</v>
      </c>
      <c r="F25" s="104" t="s">
        <v>194</v>
      </c>
      <c r="G25" s="112">
        <v>4</v>
      </c>
      <c r="H25" s="106">
        <v>0.75</v>
      </c>
      <c r="I25" s="96"/>
      <c r="J25" s="106">
        <v>0</v>
      </c>
      <c r="K25" s="96"/>
      <c r="L25" s="113">
        <f t="shared" si="2"/>
        <v>0.75</v>
      </c>
      <c r="M25" s="96"/>
      <c r="N25" s="106">
        <f t="shared" si="3"/>
        <v>0.75</v>
      </c>
      <c r="O25" s="141" t="s">
        <v>244</v>
      </c>
      <c r="P25" s="1"/>
      <c r="Q25" s="1"/>
      <c r="R25" s="1"/>
      <c r="S25" s="1"/>
      <c r="T25" s="1"/>
      <c r="U25" s="1"/>
      <c r="V25" s="1"/>
      <c r="W25" s="1"/>
      <c r="X25" s="1"/>
      <c r="Y25" s="1"/>
      <c r="Z25" s="1"/>
      <c r="AA25" s="1"/>
      <c r="AB25" s="1"/>
    </row>
    <row r="26" spans="1:28" s="2" customFormat="1" ht="285">
      <c r="A26" s="159"/>
      <c r="B26" s="159"/>
      <c r="C26" s="159"/>
      <c r="D26" s="159"/>
      <c r="E26" s="159"/>
      <c r="F26" s="104" t="s">
        <v>195</v>
      </c>
      <c r="G26" s="112">
        <v>36</v>
      </c>
      <c r="H26" s="106">
        <v>0.17</v>
      </c>
      <c r="I26" s="96"/>
      <c r="J26" s="106">
        <v>0.22159999999999999</v>
      </c>
      <c r="K26" s="96"/>
      <c r="L26" s="113">
        <f t="shared" si="2"/>
        <v>0.3916</v>
      </c>
      <c r="M26" s="96"/>
      <c r="N26" s="106">
        <f t="shared" si="3"/>
        <v>0.3916</v>
      </c>
      <c r="O26" s="150" t="s">
        <v>245</v>
      </c>
      <c r="P26" s="1"/>
      <c r="Q26" s="1"/>
      <c r="R26" s="1"/>
      <c r="S26" s="1"/>
      <c r="T26" s="1"/>
      <c r="U26" s="1"/>
      <c r="V26" s="1"/>
      <c r="W26" s="1"/>
      <c r="X26" s="1"/>
      <c r="Y26" s="1"/>
      <c r="Z26" s="1"/>
      <c r="AA26" s="1"/>
      <c r="AB26" s="1"/>
    </row>
    <row r="27" spans="1:28" s="2" customFormat="1" ht="409.5">
      <c r="A27" s="159"/>
      <c r="B27" s="159"/>
      <c r="C27" s="159"/>
      <c r="D27" s="159"/>
      <c r="E27" s="159"/>
      <c r="F27" s="104" t="s">
        <v>155</v>
      </c>
      <c r="G27" s="106">
        <v>0.25</v>
      </c>
      <c r="H27" s="106">
        <v>0.5</v>
      </c>
      <c r="I27" s="96"/>
      <c r="J27" s="106">
        <v>0.25</v>
      </c>
      <c r="K27" s="96"/>
      <c r="L27" s="113">
        <f t="shared" si="2"/>
        <v>0.75</v>
      </c>
      <c r="M27" s="96"/>
      <c r="N27" s="106">
        <f t="shared" si="3"/>
        <v>0.75</v>
      </c>
      <c r="O27" s="141" t="s">
        <v>246</v>
      </c>
      <c r="P27" s="1"/>
      <c r="Q27" s="1"/>
      <c r="R27" s="1"/>
      <c r="S27" s="1"/>
      <c r="T27" s="1"/>
      <c r="U27" s="1"/>
      <c r="V27" s="1"/>
      <c r="W27" s="1"/>
      <c r="X27" s="1"/>
      <c r="Y27" s="1"/>
      <c r="Z27" s="1"/>
      <c r="AA27" s="1"/>
      <c r="AB27" s="1"/>
    </row>
    <row r="28" spans="1:28" s="2" customFormat="1" ht="109.5" customHeight="1">
      <c r="A28" s="159"/>
      <c r="B28" s="159"/>
      <c r="C28" s="159"/>
      <c r="D28" s="159"/>
      <c r="E28" s="159"/>
      <c r="F28" s="104" t="s">
        <v>226</v>
      </c>
      <c r="G28" s="106">
        <v>0.25</v>
      </c>
      <c r="H28" s="106">
        <v>0.5</v>
      </c>
      <c r="I28" s="96"/>
      <c r="J28" s="106">
        <v>0.25</v>
      </c>
      <c r="K28" s="96"/>
      <c r="L28" s="113">
        <f t="shared" si="2"/>
        <v>0.75</v>
      </c>
      <c r="M28" s="96"/>
      <c r="N28" s="106">
        <f t="shared" si="3"/>
        <v>0.75</v>
      </c>
      <c r="O28" s="141" t="s">
        <v>247</v>
      </c>
      <c r="P28" s="1"/>
      <c r="Q28" s="1"/>
      <c r="R28" s="1"/>
      <c r="S28" s="1"/>
      <c r="T28" s="1"/>
      <c r="U28" s="1"/>
      <c r="V28" s="1"/>
      <c r="W28" s="1"/>
      <c r="X28" s="1"/>
      <c r="Y28" s="1"/>
      <c r="Z28" s="1"/>
      <c r="AA28" s="1"/>
      <c r="AB28" s="1"/>
    </row>
    <row r="29" spans="1:28" s="2" customFormat="1" ht="255">
      <c r="A29" s="159"/>
      <c r="B29" s="159"/>
      <c r="C29" s="159"/>
      <c r="D29" s="159"/>
      <c r="E29" s="159"/>
      <c r="F29" s="104" t="s">
        <v>196</v>
      </c>
      <c r="G29" s="106">
        <v>0.25</v>
      </c>
      <c r="H29" s="106">
        <v>0.5</v>
      </c>
      <c r="I29" s="96"/>
      <c r="J29" s="106">
        <v>0.25</v>
      </c>
      <c r="K29" s="96"/>
      <c r="L29" s="113">
        <f t="shared" si="2"/>
        <v>0.75</v>
      </c>
      <c r="M29" s="96"/>
      <c r="N29" s="106">
        <f t="shared" si="3"/>
        <v>0.75</v>
      </c>
      <c r="O29" s="141" t="s">
        <v>248</v>
      </c>
      <c r="P29" s="1"/>
      <c r="Q29" s="1"/>
      <c r="R29" s="1"/>
      <c r="S29" s="1"/>
      <c r="T29" s="1"/>
      <c r="U29" s="1"/>
      <c r="V29" s="1"/>
      <c r="W29" s="1"/>
      <c r="X29" s="1"/>
      <c r="Y29" s="1"/>
      <c r="Z29" s="1"/>
      <c r="AA29" s="1"/>
      <c r="AB29" s="1"/>
    </row>
    <row r="30" spans="1:28" s="2" customFormat="1" ht="45">
      <c r="A30" s="159"/>
      <c r="B30" s="159"/>
      <c r="C30" s="159"/>
      <c r="D30" s="159"/>
      <c r="E30" s="159"/>
      <c r="F30" s="104" t="s">
        <v>197</v>
      </c>
      <c r="G30" s="112">
        <v>1</v>
      </c>
      <c r="H30" s="106">
        <v>1</v>
      </c>
      <c r="I30" s="96"/>
      <c r="J30" s="106">
        <v>0</v>
      </c>
      <c r="K30" s="96"/>
      <c r="L30" s="113">
        <f t="shared" si="2"/>
        <v>1</v>
      </c>
      <c r="M30" s="96"/>
      <c r="N30" s="106">
        <f t="shared" si="3"/>
        <v>1</v>
      </c>
      <c r="O30" s="144" t="s">
        <v>249</v>
      </c>
      <c r="P30" s="1"/>
      <c r="Q30" s="1"/>
      <c r="R30" s="1"/>
      <c r="S30" s="1"/>
      <c r="T30" s="1"/>
      <c r="U30" s="1"/>
      <c r="V30" s="1"/>
      <c r="W30" s="1"/>
      <c r="X30" s="1"/>
      <c r="Y30" s="1"/>
      <c r="Z30" s="1"/>
      <c r="AA30" s="1"/>
      <c r="AB30" s="1"/>
    </row>
    <row r="31" spans="1:28" s="2" customFormat="1" ht="90">
      <c r="A31" s="160"/>
      <c r="B31" s="160"/>
      <c r="C31" s="160"/>
      <c r="D31" s="160"/>
      <c r="E31" s="160"/>
      <c r="F31" s="104" t="s">
        <v>198</v>
      </c>
      <c r="G31" s="112">
        <v>2</v>
      </c>
      <c r="H31" s="106">
        <v>0.5</v>
      </c>
      <c r="I31" s="96"/>
      <c r="J31" s="106">
        <v>0</v>
      </c>
      <c r="K31" s="96"/>
      <c r="L31" s="113">
        <f t="shared" si="2"/>
        <v>0.5</v>
      </c>
      <c r="M31" s="96"/>
      <c r="N31" s="106">
        <f t="shared" si="3"/>
        <v>0.5</v>
      </c>
      <c r="O31" s="150" t="s">
        <v>250</v>
      </c>
      <c r="P31" s="1"/>
      <c r="Q31" s="1"/>
      <c r="R31" s="1"/>
      <c r="S31" s="1"/>
      <c r="T31" s="1"/>
      <c r="U31" s="1"/>
      <c r="V31" s="1"/>
      <c r="W31" s="1"/>
      <c r="X31" s="1"/>
      <c r="Y31" s="1"/>
      <c r="Z31" s="1"/>
      <c r="AA31" s="1"/>
      <c r="AB31" s="1"/>
    </row>
    <row r="32" spans="1:28" ht="78" customHeight="1">
      <c r="A32" s="175" t="s">
        <v>118</v>
      </c>
      <c r="B32" s="175" t="s">
        <v>119</v>
      </c>
      <c r="C32" s="175" t="s">
        <v>124</v>
      </c>
      <c r="D32" s="175" t="s">
        <v>199</v>
      </c>
      <c r="E32" s="175" t="s">
        <v>200</v>
      </c>
      <c r="F32" s="98" t="s">
        <v>201</v>
      </c>
      <c r="G32" s="112">
        <v>1</v>
      </c>
      <c r="H32" s="106">
        <v>1</v>
      </c>
      <c r="I32" s="97"/>
      <c r="J32" s="145">
        <v>0</v>
      </c>
      <c r="K32" s="97"/>
      <c r="L32" s="113">
        <f t="shared" si="2"/>
        <v>1</v>
      </c>
      <c r="M32" s="97"/>
      <c r="N32" s="106">
        <f t="shared" si="3"/>
        <v>1</v>
      </c>
      <c r="O32" s="144" t="s">
        <v>251</v>
      </c>
    </row>
    <row r="33" spans="1:15" ht="45">
      <c r="A33" s="177"/>
      <c r="B33" s="177"/>
      <c r="C33" s="177"/>
      <c r="D33" s="176"/>
      <c r="E33" s="176"/>
      <c r="F33" s="98" t="s">
        <v>125</v>
      </c>
      <c r="G33" s="112">
        <v>1</v>
      </c>
      <c r="H33" s="106">
        <v>0</v>
      </c>
      <c r="I33" s="97"/>
      <c r="J33" s="145">
        <v>1</v>
      </c>
      <c r="K33" s="97"/>
      <c r="L33" s="113">
        <f t="shared" si="2"/>
        <v>1</v>
      </c>
      <c r="M33" s="97"/>
      <c r="N33" s="106">
        <f t="shared" si="3"/>
        <v>1</v>
      </c>
      <c r="O33" s="144" t="s">
        <v>252</v>
      </c>
    </row>
    <row r="34" spans="1:15" ht="222.75" customHeight="1">
      <c r="A34" s="177"/>
      <c r="B34" s="177"/>
      <c r="C34" s="177"/>
      <c r="D34" s="99" t="s">
        <v>120</v>
      </c>
      <c r="E34" s="98" t="s">
        <v>126</v>
      </c>
      <c r="F34" s="98" t="s">
        <v>202</v>
      </c>
      <c r="G34" s="107">
        <v>0.25</v>
      </c>
      <c r="H34" s="145">
        <v>0.5</v>
      </c>
      <c r="I34" s="97"/>
      <c r="J34" s="145">
        <v>0.25</v>
      </c>
      <c r="K34" s="97"/>
      <c r="L34" s="113">
        <f t="shared" si="2"/>
        <v>0.75</v>
      </c>
      <c r="M34" s="97"/>
      <c r="N34" s="106">
        <f t="shared" si="3"/>
        <v>0.75</v>
      </c>
      <c r="O34" s="141" t="s">
        <v>253</v>
      </c>
    </row>
    <row r="35" spans="1:15" ht="58.5" customHeight="1">
      <c r="A35" s="177"/>
      <c r="B35" s="177"/>
      <c r="C35" s="177"/>
      <c r="D35" s="178" t="s">
        <v>121</v>
      </c>
      <c r="E35" s="175" t="s">
        <v>203</v>
      </c>
      <c r="F35" s="98" t="s">
        <v>204</v>
      </c>
      <c r="G35" s="114">
        <v>24</v>
      </c>
      <c r="H35" s="145">
        <v>0.33329999999999999</v>
      </c>
      <c r="I35" s="97"/>
      <c r="J35" s="145">
        <v>0.125</v>
      </c>
      <c r="K35" s="97"/>
      <c r="L35" s="113">
        <f t="shared" si="2"/>
        <v>0.45829999999999999</v>
      </c>
      <c r="M35" s="97"/>
      <c r="N35" s="106">
        <f t="shared" si="3"/>
        <v>0.45829999999999999</v>
      </c>
      <c r="O35" s="141" t="s">
        <v>254</v>
      </c>
    </row>
    <row r="36" spans="1:15" ht="78.75" customHeight="1">
      <c r="A36" s="177"/>
      <c r="B36" s="177"/>
      <c r="C36" s="177"/>
      <c r="D36" s="179"/>
      <c r="E36" s="176"/>
      <c r="F36" s="98" t="s">
        <v>205</v>
      </c>
      <c r="G36" s="114">
        <v>2</v>
      </c>
      <c r="H36" s="145">
        <v>0</v>
      </c>
      <c r="I36" s="97"/>
      <c r="J36" s="145">
        <v>0</v>
      </c>
      <c r="K36" s="97"/>
      <c r="L36" s="113">
        <f t="shared" si="2"/>
        <v>0</v>
      </c>
      <c r="M36" s="97"/>
      <c r="N36" s="106">
        <f t="shared" si="3"/>
        <v>0</v>
      </c>
      <c r="O36" s="144" t="s">
        <v>255</v>
      </c>
    </row>
    <row r="37" spans="1:15" ht="300">
      <c r="A37" s="177"/>
      <c r="B37" s="176"/>
      <c r="C37" s="176"/>
      <c r="D37" s="119" t="s">
        <v>122</v>
      </c>
      <c r="E37" s="119" t="s">
        <v>127</v>
      </c>
      <c r="F37" s="98" t="s">
        <v>128</v>
      </c>
      <c r="G37" s="114">
        <v>1</v>
      </c>
      <c r="H37" s="145">
        <v>1</v>
      </c>
      <c r="I37" s="97"/>
      <c r="J37" s="145">
        <v>0</v>
      </c>
      <c r="K37" s="97"/>
      <c r="L37" s="113">
        <f t="shared" si="2"/>
        <v>1</v>
      </c>
      <c r="M37" s="97"/>
      <c r="N37" s="106">
        <f t="shared" si="3"/>
        <v>1</v>
      </c>
      <c r="O37" s="141" t="s">
        <v>270</v>
      </c>
    </row>
    <row r="38" spans="1:15" ht="140.25" customHeight="1">
      <c r="A38" s="177"/>
      <c r="B38" s="182" t="s">
        <v>206</v>
      </c>
      <c r="C38" s="182" t="s">
        <v>129</v>
      </c>
      <c r="D38" s="182" t="s">
        <v>130</v>
      </c>
      <c r="E38" s="182" t="s">
        <v>131</v>
      </c>
      <c r="F38" s="130" t="s">
        <v>186</v>
      </c>
      <c r="G38" s="131">
        <v>0.25</v>
      </c>
      <c r="H38" s="146">
        <v>0.5</v>
      </c>
      <c r="I38" s="131"/>
      <c r="J38" s="146">
        <v>0.25</v>
      </c>
      <c r="K38" s="132"/>
      <c r="L38" s="113">
        <f t="shared" si="2"/>
        <v>0.75</v>
      </c>
      <c r="M38" s="132"/>
      <c r="N38" s="106">
        <f t="shared" si="3"/>
        <v>0.75</v>
      </c>
      <c r="O38" s="141" t="s">
        <v>256</v>
      </c>
    </row>
    <row r="39" spans="1:15" ht="409.5" customHeight="1">
      <c r="A39" s="177"/>
      <c r="B39" s="190"/>
      <c r="C39" s="190"/>
      <c r="D39" s="183"/>
      <c r="E39" s="183"/>
      <c r="F39" s="133" t="s">
        <v>132</v>
      </c>
      <c r="G39" s="134">
        <v>1</v>
      </c>
      <c r="H39" s="146">
        <v>0.75</v>
      </c>
      <c r="I39" s="132"/>
      <c r="J39" s="146">
        <v>0.25</v>
      </c>
      <c r="K39" s="132"/>
      <c r="L39" s="113">
        <f t="shared" si="2"/>
        <v>1</v>
      </c>
      <c r="M39" s="132"/>
      <c r="N39" s="106">
        <f t="shared" si="3"/>
        <v>1</v>
      </c>
      <c r="O39" s="141" t="s">
        <v>257</v>
      </c>
    </row>
    <row r="40" spans="1:15" ht="75">
      <c r="A40" s="177"/>
      <c r="B40" s="190"/>
      <c r="C40" s="190"/>
      <c r="D40" s="135" t="s">
        <v>133</v>
      </c>
      <c r="E40" s="135" t="s">
        <v>207</v>
      </c>
      <c r="F40" s="133" t="s">
        <v>134</v>
      </c>
      <c r="G40" s="131">
        <v>0.25</v>
      </c>
      <c r="H40" s="146">
        <v>0.5</v>
      </c>
      <c r="I40" s="131"/>
      <c r="J40" s="131">
        <v>0.25</v>
      </c>
      <c r="K40" s="132"/>
      <c r="L40" s="113">
        <f t="shared" si="2"/>
        <v>0.75</v>
      </c>
      <c r="M40" s="132"/>
      <c r="N40" s="106">
        <f t="shared" si="3"/>
        <v>0.75</v>
      </c>
      <c r="O40" s="141" t="s">
        <v>258</v>
      </c>
    </row>
    <row r="41" spans="1:15" ht="265.5" customHeight="1">
      <c r="A41" s="177"/>
      <c r="B41" s="190"/>
      <c r="C41" s="190"/>
      <c r="D41" s="184" t="s">
        <v>135</v>
      </c>
      <c r="E41" s="182" t="s">
        <v>208</v>
      </c>
      <c r="F41" s="136" t="s">
        <v>209</v>
      </c>
      <c r="G41" s="134">
        <v>12</v>
      </c>
      <c r="H41" s="146">
        <v>0.5</v>
      </c>
      <c r="I41" s="132"/>
      <c r="J41" s="131">
        <v>0.5</v>
      </c>
      <c r="K41" s="132"/>
      <c r="L41" s="113">
        <f t="shared" si="2"/>
        <v>1</v>
      </c>
      <c r="M41" s="132"/>
      <c r="N41" s="106">
        <f t="shared" si="3"/>
        <v>1</v>
      </c>
      <c r="O41" s="141" t="s">
        <v>259</v>
      </c>
    </row>
    <row r="42" spans="1:15" ht="75">
      <c r="A42" s="177"/>
      <c r="B42" s="190"/>
      <c r="C42" s="190"/>
      <c r="D42" s="185"/>
      <c r="E42" s="190"/>
      <c r="F42" s="136" t="s">
        <v>136</v>
      </c>
      <c r="G42" s="131">
        <v>0.25</v>
      </c>
      <c r="H42" s="146">
        <v>0.5</v>
      </c>
      <c r="I42" s="131"/>
      <c r="J42" s="131">
        <v>0.25</v>
      </c>
      <c r="K42" s="132"/>
      <c r="L42" s="113">
        <f t="shared" si="2"/>
        <v>0.75</v>
      </c>
      <c r="M42" s="132"/>
      <c r="N42" s="106">
        <f t="shared" si="3"/>
        <v>0.75</v>
      </c>
      <c r="O42" s="141" t="s">
        <v>260</v>
      </c>
    </row>
    <row r="43" spans="1:15" ht="90">
      <c r="A43" s="177"/>
      <c r="B43" s="190"/>
      <c r="C43" s="190"/>
      <c r="D43" s="186"/>
      <c r="E43" s="183"/>
      <c r="F43" s="136" t="s">
        <v>210</v>
      </c>
      <c r="G43" s="134">
        <v>3</v>
      </c>
      <c r="H43" s="146">
        <v>0.33329999999999999</v>
      </c>
      <c r="I43" s="132"/>
      <c r="J43" s="131">
        <v>0.33329999999999999</v>
      </c>
      <c r="K43" s="132"/>
      <c r="L43" s="113">
        <f t="shared" si="2"/>
        <v>0.66659999999999997</v>
      </c>
      <c r="M43" s="132"/>
      <c r="N43" s="106">
        <f t="shared" si="3"/>
        <v>0.66659999999999997</v>
      </c>
      <c r="O43" s="144" t="s">
        <v>261</v>
      </c>
    </row>
    <row r="44" spans="1:15" ht="225" customHeight="1">
      <c r="A44" s="177"/>
      <c r="B44" s="190"/>
      <c r="C44" s="190"/>
      <c r="D44" s="182" t="s">
        <v>137</v>
      </c>
      <c r="E44" s="182" t="s">
        <v>138</v>
      </c>
      <c r="F44" s="136" t="s">
        <v>211</v>
      </c>
      <c r="G44" s="131">
        <v>0.25</v>
      </c>
      <c r="H44" s="146">
        <v>0.5</v>
      </c>
      <c r="I44" s="131"/>
      <c r="J44" s="131">
        <v>0.25</v>
      </c>
      <c r="K44" s="132"/>
      <c r="L44" s="113">
        <f t="shared" si="2"/>
        <v>0.75</v>
      </c>
      <c r="M44" s="132"/>
      <c r="N44" s="106">
        <f t="shared" si="3"/>
        <v>0.75</v>
      </c>
      <c r="O44" s="141" t="s">
        <v>262</v>
      </c>
    </row>
    <row r="45" spans="1:15" ht="103.5" customHeight="1">
      <c r="A45" s="177"/>
      <c r="B45" s="190"/>
      <c r="C45" s="190"/>
      <c r="D45" s="190"/>
      <c r="E45" s="190"/>
      <c r="F45" s="130" t="s">
        <v>139</v>
      </c>
      <c r="G45" s="134">
        <v>1</v>
      </c>
      <c r="H45" s="146">
        <v>0.5</v>
      </c>
      <c r="I45" s="131"/>
      <c r="J45" s="131">
        <v>0</v>
      </c>
      <c r="K45" s="132"/>
      <c r="L45" s="113">
        <f t="shared" si="2"/>
        <v>0.5</v>
      </c>
      <c r="M45" s="132"/>
      <c r="N45" s="106">
        <f t="shared" si="3"/>
        <v>0.5</v>
      </c>
      <c r="O45" s="144" t="s">
        <v>263</v>
      </c>
    </row>
    <row r="46" spans="1:15" ht="99.75" customHeight="1">
      <c r="A46" s="176"/>
      <c r="B46" s="183"/>
      <c r="C46" s="183"/>
      <c r="D46" s="183"/>
      <c r="E46" s="183"/>
      <c r="F46" s="130" t="s">
        <v>140</v>
      </c>
      <c r="G46" s="131">
        <v>0.25</v>
      </c>
      <c r="H46" s="146">
        <v>0.5</v>
      </c>
      <c r="I46" s="131"/>
      <c r="J46" s="131">
        <v>0.25</v>
      </c>
      <c r="K46" s="132"/>
      <c r="L46" s="113">
        <f t="shared" si="2"/>
        <v>0.75</v>
      </c>
      <c r="M46" s="132"/>
      <c r="N46" s="106">
        <f t="shared" si="3"/>
        <v>0.75</v>
      </c>
      <c r="O46" s="141" t="s">
        <v>264</v>
      </c>
    </row>
    <row r="47" spans="1:15" ht="409.5">
      <c r="A47" s="187" t="s">
        <v>141</v>
      </c>
      <c r="B47" s="187" t="s">
        <v>142</v>
      </c>
      <c r="C47" s="187" t="s">
        <v>212</v>
      </c>
      <c r="D47" s="187" t="s">
        <v>143</v>
      </c>
      <c r="E47" s="120" t="s">
        <v>144</v>
      </c>
      <c r="F47" s="121" t="s">
        <v>145</v>
      </c>
      <c r="G47" s="107">
        <v>0.25</v>
      </c>
      <c r="H47" s="145">
        <v>0.5</v>
      </c>
      <c r="I47" s="97"/>
      <c r="J47" s="107">
        <v>0.25</v>
      </c>
      <c r="K47" s="97"/>
      <c r="L47" s="113">
        <f t="shared" si="2"/>
        <v>0.75</v>
      </c>
      <c r="M47" s="97"/>
      <c r="N47" s="106">
        <f t="shared" si="3"/>
        <v>0.75</v>
      </c>
      <c r="O47" s="141" t="s">
        <v>265</v>
      </c>
    </row>
    <row r="48" spans="1:15" ht="105">
      <c r="A48" s="188"/>
      <c r="B48" s="188"/>
      <c r="C48" s="188"/>
      <c r="D48" s="188"/>
      <c r="E48" s="187" t="s">
        <v>146</v>
      </c>
      <c r="F48" s="121" t="s">
        <v>185</v>
      </c>
      <c r="G48" s="114">
        <v>2</v>
      </c>
      <c r="H48" s="145">
        <v>0.5</v>
      </c>
      <c r="I48" s="97"/>
      <c r="J48" s="107">
        <v>0</v>
      </c>
      <c r="K48" s="97"/>
      <c r="L48" s="113">
        <f t="shared" si="2"/>
        <v>0.5</v>
      </c>
      <c r="M48" s="97"/>
      <c r="N48" s="106">
        <f t="shared" si="3"/>
        <v>0.5</v>
      </c>
      <c r="O48" s="144" t="s">
        <v>266</v>
      </c>
    </row>
    <row r="49" spans="1:15" ht="150">
      <c r="A49" s="188"/>
      <c r="B49" s="188"/>
      <c r="C49" s="188"/>
      <c r="D49" s="189"/>
      <c r="E49" s="189"/>
      <c r="F49" s="105" t="s">
        <v>213</v>
      </c>
      <c r="G49" s="107">
        <v>0.25</v>
      </c>
      <c r="H49" s="145">
        <v>0.5</v>
      </c>
      <c r="I49" s="122"/>
      <c r="J49" s="107">
        <v>0.25</v>
      </c>
      <c r="K49" s="97"/>
      <c r="L49" s="113">
        <f t="shared" si="2"/>
        <v>0.75</v>
      </c>
      <c r="M49" s="97"/>
      <c r="N49" s="106">
        <f t="shared" si="3"/>
        <v>0.75</v>
      </c>
      <c r="O49" s="141" t="s">
        <v>267</v>
      </c>
    </row>
    <row r="50" spans="1:15" ht="86.25" customHeight="1">
      <c r="A50" s="188"/>
      <c r="B50" s="188"/>
      <c r="C50" s="188"/>
      <c r="D50" s="187" t="s">
        <v>147</v>
      </c>
      <c r="E50" s="187" t="s">
        <v>214</v>
      </c>
      <c r="F50" s="105" t="s">
        <v>148</v>
      </c>
      <c r="G50" s="114">
        <v>2</v>
      </c>
      <c r="H50" s="145">
        <v>0.5</v>
      </c>
      <c r="I50" s="97"/>
      <c r="J50" s="107">
        <v>0</v>
      </c>
      <c r="K50" s="97"/>
      <c r="L50" s="113">
        <f t="shared" si="2"/>
        <v>0.5</v>
      </c>
      <c r="M50" s="97"/>
      <c r="N50" s="106">
        <f t="shared" si="3"/>
        <v>0.5</v>
      </c>
      <c r="O50" s="144" t="s">
        <v>268</v>
      </c>
    </row>
    <row r="51" spans="1:15" ht="228" customHeight="1">
      <c r="A51" s="188"/>
      <c r="B51" s="188"/>
      <c r="C51" s="188"/>
      <c r="D51" s="188"/>
      <c r="E51" s="188"/>
      <c r="F51" s="121" t="s">
        <v>149</v>
      </c>
      <c r="G51" s="107">
        <v>0.25</v>
      </c>
      <c r="H51" s="145">
        <v>0.5</v>
      </c>
      <c r="I51" s="97"/>
      <c r="J51" s="107">
        <v>0.25</v>
      </c>
      <c r="K51" s="97"/>
      <c r="L51" s="113">
        <f t="shared" si="2"/>
        <v>0.75</v>
      </c>
      <c r="M51" s="97"/>
      <c r="N51" s="106">
        <f t="shared" si="3"/>
        <v>0.75</v>
      </c>
      <c r="O51" s="141" t="s">
        <v>269</v>
      </c>
    </row>
    <row r="52" spans="1:15" ht="90">
      <c r="A52" s="189"/>
      <c r="B52" s="189"/>
      <c r="C52" s="189"/>
      <c r="D52" s="189"/>
      <c r="E52" s="189"/>
      <c r="F52" s="121" t="s">
        <v>215</v>
      </c>
      <c r="G52" s="107">
        <v>0.25</v>
      </c>
      <c r="H52" s="145">
        <v>0.5</v>
      </c>
      <c r="I52" s="97"/>
      <c r="J52" s="107">
        <v>0.25</v>
      </c>
      <c r="K52" s="97"/>
      <c r="L52" s="113">
        <f t="shared" si="2"/>
        <v>0.75</v>
      </c>
      <c r="M52" s="97"/>
      <c r="N52" s="106">
        <f t="shared" si="3"/>
        <v>0.75</v>
      </c>
      <c r="O52" s="141" t="s">
        <v>271</v>
      </c>
    </row>
    <row r="53" spans="1:15" ht="21" customHeight="1">
      <c r="A53" s="101"/>
      <c r="B53" s="101"/>
      <c r="C53" s="102"/>
      <c r="D53" s="103"/>
      <c r="E53" s="102"/>
      <c r="F53" s="103"/>
      <c r="G53" s="108"/>
      <c r="H53" s="110"/>
      <c r="I53" s="17"/>
      <c r="J53" s="110"/>
      <c r="K53" s="17"/>
      <c r="L53" s="17"/>
      <c r="M53" s="17"/>
      <c r="N53" s="110"/>
      <c r="O53" s="142"/>
    </row>
    <row r="54" spans="1:15">
      <c r="A54" s="101"/>
      <c r="B54" s="101"/>
      <c r="C54" s="102"/>
      <c r="D54" s="17"/>
      <c r="E54" s="17"/>
      <c r="F54" s="103"/>
      <c r="G54" s="108"/>
      <c r="H54" s="110"/>
      <c r="I54" s="17"/>
      <c r="J54" s="110"/>
      <c r="K54" s="17"/>
      <c r="L54" s="17"/>
      <c r="M54" s="17"/>
      <c r="N54" s="110"/>
      <c r="O54" s="142"/>
    </row>
    <row r="55" spans="1:15">
      <c r="A55" s="101"/>
      <c r="B55" s="101"/>
      <c r="C55" s="102"/>
      <c r="D55" s="17"/>
      <c r="E55" s="17"/>
      <c r="F55" s="103"/>
      <c r="G55" s="108"/>
      <c r="H55" s="110"/>
      <c r="I55" s="17"/>
      <c r="J55" s="110"/>
      <c r="K55" s="17"/>
      <c r="L55" s="17"/>
      <c r="M55" s="17"/>
      <c r="N55" s="110"/>
      <c r="O55" s="142"/>
    </row>
    <row r="56" spans="1:15">
      <c r="A56" s="101"/>
      <c r="B56" s="101"/>
      <c r="C56" s="102"/>
      <c r="D56" s="17"/>
      <c r="E56" s="17"/>
      <c r="F56" s="103"/>
      <c r="G56" s="108"/>
      <c r="H56" s="110"/>
      <c r="I56" s="17"/>
      <c r="J56" s="110"/>
      <c r="K56" s="17"/>
      <c r="L56" s="17"/>
      <c r="M56" s="17"/>
      <c r="N56" s="110"/>
      <c r="O56" s="142"/>
    </row>
    <row r="57" spans="1:15">
      <c r="A57" s="101"/>
      <c r="B57" s="101"/>
      <c r="C57" s="102"/>
      <c r="D57" s="17"/>
      <c r="E57" s="17"/>
      <c r="F57" s="103"/>
      <c r="G57" s="108"/>
      <c r="H57" s="110"/>
      <c r="I57" s="17"/>
      <c r="J57" s="110"/>
      <c r="K57" s="17"/>
      <c r="L57" s="17"/>
      <c r="M57" s="17"/>
      <c r="N57" s="110"/>
      <c r="O57" s="142"/>
    </row>
    <row r="58" spans="1:15">
      <c r="A58" s="101"/>
      <c r="B58" s="101"/>
      <c r="C58" s="102"/>
      <c r="D58" s="17"/>
      <c r="E58" s="17"/>
      <c r="F58" s="103"/>
      <c r="G58" s="108"/>
      <c r="H58" s="110"/>
      <c r="I58" s="17"/>
      <c r="J58" s="110"/>
      <c r="K58" s="17"/>
      <c r="L58" s="17"/>
      <c r="M58" s="17"/>
      <c r="N58" s="110"/>
      <c r="O58" s="142"/>
    </row>
    <row r="59" spans="1:15">
      <c r="A59" s="101"/>
      <c r="B59" s="101"/>
      <c r="C59" s="102"/>
      <c r="D59" s="17"/>
      <c r="E59" s="17"/>
      <c r="F59" s="103"/>
      <c r="G59" s="108"/>
      <c r="H59" s="110"/>
      <c r="I59" s="17"/>
      <c r="J59" s="110"/>
      <c r="K59" s="17"/>
      <c r="L59" s="17"/>
      <c r="M59" s="17"/>
      <c r="N59" s="110"/>
      <c r="O59" s="142"/>
    </row>
    <row r="60" spans="1:15">
      <c r="A60" s="101"/>
      <c r="B60" s="101"/>
      <c r="C60" s="102"/>
      <c r="D60" s="17"/>
      <c r="E60" s="17"/>
      <c r="F60" s="103"/>
      <c r="G60" s="108"/>
      <c r="H60" s="110"/>
      <c r="I60" s="17"/>
      <c r="J60" s="110"/>
      <c r="K60" s="17"/>
      <c r="L60" s="17"/>
      <c r="M60" s="17"/>
      <c r="N60" s="110"/>
      <c r="O60" s="142"/>
    </row>
  </sheetData>
  <mergeCells count="46">
    <mergeCell ref="E38:E39"/>
    <mergeCell ref="D41:D43"/>
    <mergeCell ref="E50:E52"/>
    <mergeCell ref="D50:D52"/>
    <mergeCell ref="A47:A52"/>
    <mergeCell ref="B47:B52"/>
    <mergeCell ref="C47:C52"/>
    <mergeCell ref="D47:D49"/>
    <mergeCell ref="E48:E49"/>
    <mergeCell ref="E41:E43"/>
    <mergeCell ref="D44:D46"/>
    <mergeCell ref="E44:E46"/>
    <mergeCell ref="C38:C46"/>
    <mergeCell ref="B38:B46"/>
    <mergeCell ref="A32:A46"/>
    <mergeCell ref="D38:D39"/>
    <mergeCell ref="A1:N3"/>
    <mergeCell ref="E32:E33"/>
    <mergeCell ref="C32:C37"/>
    <mergeCell ref="D32:D33"/>
    <mergeCell ref="D35:D36"/>
    <mergeCell ref="E35:E36"/>
    <mergeCell ref="B32:B37"/>
    <mergeCell ref="E21:E22"/>
    <mergeCell ref="B5:B22"/>
    <mergeCell ref="C21:C22"/>
    <mergeCell ref="E12:E16"/>
    <mergeCell ref="B25:B31"/>
    <mergeCell ref="A25:A31"/>
    <mergeCell ref="E18:E19"/>
    <mergeCell ref="D17:D19"/>
    <mergeCell ref="E25:E31"/>
    <mergeCell ref="E6:E11"/>
    <mergeCell ref="D25:D31"/>
    <mergeCell ref="C25:C31"/>
    <mergeCell ref="A5:A22"/>
    <mergeCell ref="A23:A24"/>
    <mergeCell ref="B23:B24"/>
    <mergeCell ref="C23:C24"/>
    <mergeCell ref="D23:D24"/>
    <mergeCell ref="C5:C11"/>
    <mergeCell ref="D5:D11"/>
    <mergeCell ref="D20:D22"/>
    <mergeCell ref="C17:C19"/>
    <mergeCell ref="D12:D16"/>
    <mergeCell ref="C12:C16"/>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Y18"/>
  <sheetViews>
    <sheetView topLeftCell="B1" workbookViewId="0">
      <selection activeCell="G3" sqref="G3"/>
    </sheetView>
  </sheetViews>
  <sheetFormatPr baseColWidth="10" defaultRowHeight="15"/>
  <sheetData>
    <row r="1" spans="1:25" ht="18">
      <c r="A1" s="191" t="s">
        <v>11</v>
      </c>
      <c r="B1" s="192"/>
      <c r="C1" s="192"/>
      <c r="D1" s="192"/>
      <c r="E1" s="192"/>
      <c r="F1" s="192"/>
      <c r="G1" s="192"/>
      <c r="H1" s="192"/>
      <c r="I1" s="192"/>
      <c r="J1" s="192"/>
      <c r="K1" s="192"/>
      <c r="L1" s="192"/>
      <c r="M1" s="192"/>
      <c r="N1" s="192"/>
      <c r="O1" s="192"/>
      <c r="P1" s="192"/>
      <c r="Q1" s="192"/>
      <c r="R1" s="192"/>
      <c r="S1" s="192"/>
      <c r="T1" s="192"/>
      <c r="U1" s="192"/>
      <c r="V1" s="8"/>
      <c r="W1" s="8"/>
      <c r="X1" s="9"/>
      <c r="Y1" s="9"/>
    </row>
    <row r="2" spans="1:25"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5" ht="39" thickBot="1">
      <c r="A3" s="4"/>
      <c r="B3" s="5"/>
      <c r="C3" s="21" t="s">
        <v>25</v>
      </c>
      <c r="D3" s="20" t="s">
        <v>45</v>
      </c>
      <c r="E3" s="20">
        <v>1</v>
      </c>
      <c r="F3" s="14" t="s">
        <v>57</v>
      </c>
      <c r="G3" s="14">
        <f>+V3/2</f>
        <v>12.5</v>
      </c>
      <c r="H3" s="14" t="s">
        <v>58</v>
      </c>
      <c r="I3" s="14" t="s">
        <v>76</v>
      </c>
      <c r="J3" s="14" t="s">
        <v>59</v>
      </c>
      <c r="K3" s="14">
        <v>0.4</v>
      </c>
      <c r="L3" s="14" t="s">
        <v>61</v>
      </c>
      <c r="M3" s="14" t="s">
        <v>77</v>
      </c>
      <c r="N3" s="14" t="s">
        <v>63</v>
      </c>
      <c r="O3" s="16" t="s">
        <v>78</v>
      </c>
      <c r="P3" s="14" t="s">
        <v>64</v>
      </c>
      <c r="Q3" s="14">
        <v>0.6</v>
      </c>
      <c r="R3" s="15">
        <v>2017</v>
      </c>
      <c r="S3" s="14">
        <v>1</v>
      </c>
      <c r="T3" s="14">
        <v>0.36</v>
      </c>
      <c r="U3" s="5"/>
      <c r="V3">
        <f>25+0</f>
        <v>25</v>
      </c>
      <c r="W3">
        <f>30+25</f>
        <v>55</v>
      </c>
    </row>
    <row r="4" spans="1:25" ht="15.75" thickBot="1">
      <c r="A4" s="4"/>
      <c r="B4" s="5"/>
      <c r="C4" s="5"/>
      <c r="D4" s="5"/>
      <c r="E4" s="5"/>
      <c r="F4" s="5"/>
      <c r="G4" s="5"/>
      <c r="H4" s="5"/>
      <c r="I4" s="5"/>
      <c r="J4" s="5"/>
      <c r="K4" s="5"/>
      <c r="L4" s="5"/>
      <c r="M4" s="5"/>
      <c r="N4" s="5"/>
      <c r="O4" s="5"/>
      <c r="P4" s="5"/>
      <c r="Q4" s="5"/>
      <c r="R4" s="5"/>
      <c r="S4" s="5"/>
      <c r="T4" s="5"/>
      <c r="U4" s="5"/>
    </row>
    <row r="5" spans="1:25" ht="15.75" thickBot="1">
      <c r="A5" s="4"/>
      <c r="B5" s="5"/>
      <c r="C5" s="5"/>
      <c r="D5" s="5"/>
      <c r="E5" s="5"/>
      <c r="F5" s="5"/>
      <c r="G5" s="5"/>
      <c r="H5" s="5"/>
      <c r="I5" s="5"/>
      <c r="J5" s="5"/>
      <c r="K5" s="5"/>
      <c r="L5" s="5"/>
      <c r="M5" s="5"/>
      <c r="N5" s="5"/>
      <c r="O5" s="5"/>
      <c r="P5" s="5"/>
      <c r="Q5" s="5"/>
      <c r="R5" s="5"/>
      <c r="S5" s="5"/>
      <c r="T5" s="5"/>
      <c r="U5" s="5"/>
    </row>
    <row r="6" spans="1:25" ht="15.75" thickBot="1">
      <c r="A6" s="4"/>
      <c r="B6" s="5"/>
      <c r="C6" s="5"/>
      <c r="D6" s="5"/>
      <c r="E6" s="5"/>
      <c r="F6" s="5"/>
      <c r="G6" s="5"/>
      <c r="H6" s="5"/>
      <c r="I6" s="5"/>
      <c r="J6" s="5"/>
      <c r="K6" s="5"/>
      <c r="L6" s="5"/>
      <c r="M6" s="5"/>
      <c r="N6" s="5"/>
      <c r="O6" s="5"/>
      <c r="P6" s="5"/>
      <c r="Q6" s="5"/>
      <c r="R6" s="5"/>
      <c r="S6" s="5"/>
      <c r="T6" s="5"/>
      <c r="U6" s="5"/>
    </row>
    <row r="7" spans="1:25" ht="15.75" thickBot="1">
      <c r="A7" s="4"/>
      <c r="B7" s="5"/>
      <c r="C7" s="5"/>
      <c r="D7" s="5"/>
      <c r="E7" s="5"/>
      <c r="F7" s="5"/>
      <c r="G7" s="5"/>
      <c r="H7" s="5"/>
      <c r="I7" s="5"/>
      <c r="J7" s="5"/>
      <c r="K7" s="5"/>
      <c r="L7" s="5"/>
      <c r="M7" s="5"/>
      <c r="N7" s="5"/>
      <c r="O7" s="5"/>
      <c r="P7" s="5"/>
      <c r="Q7" s="5"/>
      <c r="R7" s="5"/>
      <c r="S7" s="5"/>
      <c r="T7" s="5"/>
      <c r="U7" s="5"/>
    </row>
    <row r="8" spans="1:25" ht="15.75" thickBot="1">
      <c r="A8" s="4"/>
      <c r="B8" s="5"/>
      <c r="C8" s="5"/>
      <c r="D8" s="5"/>
      <c r="E8" s="5"/>
      <c r="F8" s="5"/>
      <c r="G8" s="5"/>
      <c r="H8" s="5"/>
      <c r="I8" s="5"/>
      <c r="J8" s="5"/>
      <c r="K8" s="5"/>
      <c r="L8" s="5"/>
      <c r="M8" s="5"/>
      <c r="N8" s="5"/>
      <c r="O8" s="5"/>
      <c r="P8" s="5"/>
      <c r="Q8" s="5"/>
      <c r="R8" s="5"/>
      <c r="S8" s="5"/>
      <c r="T8" s="5"/>
      <c r="U8" s="5"/>
    </row>
    <row r="9" spans="1:25" ht="15.75" thickBot="1">
      <c r="A9" s="4"/>
      <c r="B9" s="5"/>
      <c r="C9" s="5"/>
      <c r="D9" s="5"/>
      <c r="E9" s="5"/>
      <c r="F9" s="5"/>
      <c r="G9" s="5"/>
      <c r="H9" s="5"/>
      <c r="I9" s="5"/>
      <c r="J9" s="5"/>
      <c r="K9" s="5"/>
      <c r="L9" s="5"/>
      <c r="M9" s="5"/>
      <c r="N9" s="5"/>
      <c r="O9" s="5"/>
      <c r="P9" s="5"/>
      <c r="Q9" s="5"/>
      <c r="R9" s="5"/>
      <c r="S9" s="5"/>
      <c r="T9" s="5"/>
      <c r="U9" s="5"/>
    </row>
    <row r="10" spans="1:25" ht="15.75" thickBot="1">
      <c r="A10" s="4"/>
      <c r="B10" s="5"/>
      <c r="C10" s="5"/>
      <c r="D10" s="5"/>
      <c r="E10" s="5"/>
      <c r="F10" s="5"/>
      <c r="G10" s="5"/>
      <c r="H10" s="5"/>
      <c r="I10" s="5"/>
      <c r="J10" s="5"/>
      <c r="K10" s="5"/>
      <c r="L10" s="5"/>
      <c r="M10" s="5"/>
      <c r="N10" s="5"/>
      <c r="O10" s="5"/>
      <c r="P10" s="5"/>
      <c r="Q10" s="5"/>
      <c r="R10" s="5"/>
      <c r="S10" s="5"/>
      <c r="T10" s="5"/>
      <c r="U10" s="5"/>
    </row>
    <row r="11" spans="1:25" ht="15.75" thickBot="1">
      <c r="A11" s="4"/>
      <c r="B11" s="5"/>
      <c r="C11" s="5"/>
      <c r="D11" s="5"/>
      <c r="E11" s="5"/>
      <c r="F11" s="5"/>
      <c r="G11" s="5"/>
      <c r="H11" s="5"/>
      <c r="I11" s="5"/>
      <c r="J11" s="5"/>
      <c r="K11" s="5"/>
      <c r="L11" s="5"/>
      <c r="M11" s="5"/>
      <c r="N11" s="5"/>
      <c r="O11" s="5"/>
      <c r="P11" s="5"/>
      <c r="Q11" s="5"/>
      <c r="R11" s="5"/>
      <c r="S11" s="5"/>
      <c r="T11" s="5"/>
      <c r="U11" s="5"/>
    </row>
    <row r="12" spans="1:25" ht="15.75" thickBot="1">
      <c r="A12" s="4"/>
      <c r="B12" s="5"/>
      <c r="C12" s="5"/>
      <c r="D12" s="5"/>
      <c r="E12" s="5"/>
      <c r="F12" s="5"/>
      <c r="G12" s="5"/>
      <c r="H12" s="5"/>
      <c r="I12" s="5"/>
      <c r="J12" s="5"/>
      <c r="K12" s="5"/>
      <c r="L12" s="5"/>
      <c r="M12" s="5"/>
      <c r="N12" s="5"/>
      <c r="O12" s="5"/>
      <c r="P12" s="5"/>
      <c r="Q12" s="5"/>
      <c r="R12" s="5"/>
      <c r="S12" s="5"/>
      <c r="T12" s="5"/>
      <c r="U12" s="5"/>
    </row>
    <row r="13" spans="1:25" ht="15.75" thickBot="1">
      <c r="A13" s="4"/>
      <c r="B13" s="5"/>
      <c r="C13" s="5"/>
      <c r="D13" s="5"/>
      <c r="E13" s="5"/>
      <c r="F13" s="5"/>
      <c r="G13" s="5"/>
      <c r="H13" s="5"/>
      <c r="I13" s="5"/>
      <c r="J13" s="5"/>
      <c r="K13" s="5"/>
      <c r="L13" s="5"/>
      <c r="M13" s="5"/>
      <c r="N13" s="5"/>
      <c r="O13" s="5"/>
      <c r="P13" s="5"/>
      <c r="Q13" s="5"/>
      <c r="R13" s="5"/>
      <c r="S13" s="5"/>
      <c r="T13" s="5"/>
      <c r="U13" s="5"/>
    </row>
    <row r="14" spans="1:25" ht="15.75" thickBot="1">
      <c r="A14" s="4"/>
      <c r="B14" s="5"/>
      <c r="C14" s="5"/>
      <c r="D14" s="5"/>
      <c r="E14" s="5"/>
      <c r="F14" s="5"/>
      <c r="G14" s="5"/>
      <c r="H14" s="5"/>
      <c r="I14" s="5"/>
      <c r="J14" s="5"/>
      <c r="K14" s="5"/>
      <c r="L14" s="5"/>
      <c r="M14" s="5"/>
      <c r="N14" s="5"/>
      <c r="O14" s="5"/>
      <c r="P14" s="5"/>
      <c r="Q14" s="5"/>
      <c r="R14" s="5"/>
      <c r="S14" s="5"/>
      <c r="T14" s="5"/>
      <c r="U14" s="5"/>
    </row>
    <row r="15" spans="1:25" ht="15.75" thickBot="1">
      <c r="A15" s="4"/>
      <c r="B15" s="5"/>
      <c r="C15" s="5"/>
      <c r="D15" s="5"/>
      <c r="E15" s="5"/>
      <c r="F15" s="5"/>
      <c r="G15" s="5"/>
      <c r="H15" s="5"/>
      <c r="I15" s="5"/>
      <c r="J15" s="5"/>
      <c r="K15" s="5"/>
      <c r="L15" s="5"/>
      <c r="M15" s="5"/>
      <c r="N15" s="5"/>
      <c r="O15" s="5"/>
      <c r="P15" s="5"/>
      <c r="Q15" s="5"/>
      <c r="R15" s="5"/>
      <c r="S15" s="5"/>
      <c r="T15" s="5"/>
      <c r="U15" s="5"/>
    </row>
    <row r="16" spans="1:25"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205" t="s">
        <v>11</v>
      </c>
      <c r="B1" s="205"/>
      <c r="C1" s="205"/>
      <c r="D1" s="205"/>
      <c r="E1" s="205"/>
      <c r="F1" s="205"/>
      <c r="G1" s="205"/>
      <c r="H1" s="205"/>
      <c r="I1" s="205"/>
      <c r="J1" s="205"/>
      <c r="K1" s="205"/>
      <c r="L1" s="205"/>
      <c r="M1" s="205"/>
      <c r="N1" s="205"/>
      <c r="O1" s="205"/>
      <c r="P1" s="205"/>
      <c r="Q1" s="205"/>
      <c r="R1" s="205"/>
      <c r="S1" s="205"/>
      <c r="T1" s="205"/>
      <c r="U1" s="205"/>
    </row>
    <row r="2" spans="1:33" s="2" customFormat="1" ht="70.5" customHeight="1" thickBot="1">
      <c r="A2" s="18" t="s">
        <v>0</v>
      </c>
      <c r="B2" s="18" t="s">
        <v>62</v>
      </c>
      <c r="C2" s="18" t="s">
        <v>1</v>
      </c>
      <c r="D2" s="18" t="s">
        <v>2</v>
      </c>
      <c r="E2" s="18" t="s">
        <v>3</v>
      </c>
      <c r="F2" s="18" t="s">
        <v>4</v>
      </c>
      <c r="G2" s="18" t="s">
        <v>5</v>
      </c>
      <c r="H2" s="18" t="s">
        <v>6</v>
      </c>
      <c r="I2" s="18" t="s">
        <v>5</v>
      </c>
      <c r="J2" s="18" t="s">
        <v>7</v>
      </c>
      <c r="K2" s="18" t="s">
        <v>5</v>
      </c>
      <c r="L2" s="18" t="s">
        <v>8</v>
      </c>
      <c r="M2" s="18" t="s">
        <v>5</v>
      </c>
      <c r="N2" s="18" t="s">
        <v>9</v>
      </c>
      <c r="O2" s="18" t="s">
        <v>5</v>
      </c>
      <c r="P2" s="18" t="s">
        <v>10</v>
      </c>
      <c r="Q2" s="18" t="s">
        <v>5</v>
      </c>
      <c r="R2" s="18" t="s">
        <v>19</v>
      </c>
      <c r="S2" s="18" t="s">
        <v>5</v>
      </c>
      <c r="T2" s="18" t="s">
        <v>20</v>
      </c>
      <c r="U2" s="18" t="s">
        <v>22</v>
      </c>
      <c r="V2" s="10"/>
      <c r="W2" s="10"/>
      <c r="X2" s="10"/>
      <c r="Y2" s="10"/>
      <c r="Z2" s="10"/>
      <c r="AA2" s="10"/>
      <c r="AB2" s="10"/>
      <c r="AC2" s="10"/>
      <c r="AD2" s="10"/>
      <c r="AE2" s="10"/>
      <c r="AF2" s="11"/>
      <c r="AG2" s="10"/>
    </row>
    <row r="3" spans="1:33" ht="109.5" customHeight="1">
      <c r="A3" s="193" t="s">
        <v>23</v>
      </c>
      <c r="B3" s="193" t="s">
        <v>67</v>
      </c>
      <c r="C3" s="30" t="s">
        <v>24</v>
      </c>
      <c r="D3" s="22" t="s">
        <v>44</v>
      </c>
      <c r="E3" s="22">
        <v>1</v>
      </c>
      <c r="F3" s="23" t="s">
        <v>57</v>
      </c>
      <c r="G3" s="23">
        <v>0.3</v>
      </c>
      <c r="H3" s="23" t="s">
        <v>58</v>
      </c>
      <c r="I3" s="23">
        <v>0.3</v>
      </c>
      <c r="J3" s="23" t="s">
        <v>59</v>
      </c>
      <c r="K3" s="23">
        <v>0.6</v>
      </c>
      <c r="L3" s="23" t="s">
        <v>61</v>
      </c>
      <c r="M3" s="23">
        <v>0.3</v>
      </c>
      <c r="N3" s="23" t="s">
        <v>63</v>
      </c>
      <c r="O3" s="23">
        <v>0.1</v>
      </c>
      <c r="P3" s="23" t="s">
        <v>64</v>
      </c>
      <c r="Q3" s="23">
        <v>0.4</v>
      </c>
      <c r="R3" s="24">
        <v>2017</v>
      </c>
      <c r="S3" s="23">
        <v>1</v>
      </c>
      <c r="T3" s="23">
        <v>0.36</v>
      </c>
      <c r="U3" s="26" t="s">
        <v>80</v>
      </c>
      <c r="V3" s="60" t="s">
        <v>79</v>
      </c>
      <c r="W3" s="194" t="s">
        <v>102</v>
      </c>
      <c r="AC3" s="25"/>
    </row>
    <row r="4" spans="1:33" ht="150" customHeight="1" thickBot="1">
      <c r="A4" s="193"/>
      <c r="B4" s="193"/>
      <c r="C4" s="30" t="s">
        <v>25</v>
      </c>
      <c r="D4" s="22" t="s">
        <v>45</v>
      </c>
      <c r="E4" s="22">
        <v>1</v>
      </c>
      <c r="F4" s="23" t="s">
        <v>57</v>
      </c>
      <c r="G4" s="23" t="s">
        <v>75</v>
      </c>
      <c r="H4" s="23" t="s">
        <v>58</v>
      </c>
      <c r="I4" s="23" t="s">
        <v>76</v>
      </c>
      <c r="J4" s="23" t="s">
        <v>59</v>
      </c>
      <c r="K4" s="23">
        <v>0.4</v>
      </c>
      <c r="L4" s="23" t="s">
        <v>61</v>
      </c>
      <c r="M4" s="23" t="s">
        <v>77</v>
      </c>
      <c r="N4" s="23" t="s">
        <v>63</v>
      </c>
      <c r="O4" s="23" t="s">
        <v>78</v>
      </c>
      <c r="P4" s="23" t="s">
        <v>64</v>
      </c>
      <c r="Q4" s="23">
        <v>0.6</v>
      </c>
      <c r="R4" s="24">
        <v>2017</v>
      </c>
      <c r="S4" s="23">
        <v>1</v>
      </c>
      <c r="T4" s="23">
        <v>0.36</v>
      </c>
      <c r="U4" s="26" t="s">
        <v>81</v>
      </c>
      <c r="V4" s="60" t="s">
        <v>79</v>
      </c>
      <c r="W4" s="195"/>
      <c r="X4" s="87">
        <f>+T3+T4</f>
        <v>0.72</v>
      </c>
      <c r="Y4" s="92">
        <v>36</v>
      </c>
    </row>
    <row r="5" spans="1:33" s="2" customFormat="1" ht="168" customHeight="1" thickBot="1">
      <c r="A5" s="193"/>
      <c r="B5" s="193"/>
      <c r="C5" s="39" t="s">
        <v>26</v>
      </c>
      <c r="D5" s="40" t="s">
        <v>46</v>
      </c>
      <c r="E5" s="40">
        <v>1</v>
      </c>
      <c r="F5" s="41" t="s">
        <v>57</v>
      </c>
      <c r="G5" s="41">
        <v>0</v>
      </c>
      <c r="H5" s="41" t="s">
        <v>58</v>
      </c>
      <c r="I5" s="41">
        <v>1</v>
      </c>
      <c r="J5" s="41" t="s">
        <v>59</v>
      </c>
      <c r="K5" s="41">
        <v>1</v>
      </c>
      <c r="L5" s="41" t="s">
        <v>61</v>
      </c>
      <c r="M5" s="41">
        <v>0</v>
      </c>
      <c r="N5" s="41" t="s">
        <v>63</v>
      </c>
      <c r="O5" s="41">
        <v>0</v>
      </c>
      <c r="P5" s="41" t="s">
        <v>64</v>
      </c>
      <c r="Q5" s="41">
        <v>0</v>
      </c>
      <c r="R5" s="42">
        <v>2017</v>
      </c>
      <c r="S5" s="41">
        <v>1</v>
      </c>
      <c r="T5" s="41">
        <v>0.36</v>
      </c>
      <c r="U5" s="62" t="s">
        <v>84</v>
      </c>
      <c r="V5" s="63" t="s">
        <v>79</v>
      </c>
      <c r="W5" s="65" t="s">
        <v>104</v>
      </c>
      <c r="X5" s="88">
        <f>+T5</f>
        <v>0.36</v>
      </c>
      <c r="Y5" s="93">
        <v>36</v>
      </c>
    </row>
    <row r="6" spans="1:33" ht="144" customHeight="1">
      <c r="A6" s="193" t="s">
        <v>27</v>
      </c>
      <c r="B6" s="193"/>
      <c r="C6" s="31" t="s">
        <v>35</v>
      </c>
      <c r="D6" s="32" t="s">
        <v>47</v>
      </c>
      <c r="E6" s="32">
        <v>1</v>
      </c>
      <c r="F6" s="33" t="s">
        <v>57</v>
      </c>
      <c r="G6" s="35">
        <v>4.7600000000000003E-2</v>
      </c>
      <c r="H6" s="33" t="s">
        <v>58</v>
      </c>
      <c r="I6" s="35">
        <v>0.14280000000000001</v>
      </c>
      <c r="J6" s="33" t="s">
        <v>59</v>
      </c>
      <c r="K6" s="35">
        <v>0.19040000000000001</v>
      </c>
      <c r="L6" s="33" t="s">
        <v>61</v>
      </c>
      <c r="M6" s="35">
        <v>8.3299999999999999E-2</v>
      </c>
      <c r="N6" s="33" t="s">
        <v>63</v>
      </c>
      <c r="O6" s="35">
        <v>0.72629999999999995</v>
      </c>
      <c r="P6" s="33" t="s">
        <v>64</v>
      </c>
      <c r="Q6" s="35">
        <v>0.80959999999999999</v>
      </c>
      <c r="R6" s="34">
        <v>2017</v>
      </c>
      <c r="S6" s="33">
        <v>1</v>
      </c>
      <c r="T6" s="33">
        <v>0.36</v>
      </c>
      <c r="U6" s="36" t="s">
        <v>82</v>
      </c>
      <c r="V6" s="61" t="s">
        <v>79</v>
      </c>
      <c r="W6" s="196" t="s">
        <v>103</v>
      </c>
      <c r="X6" s="17"/>
      <c r="Y6" s="94"/>
      <c r="Z6" s="17"/>
      <c r="AB6" s="64"/>
    </row>
    <row r="7" spans="1:33" ht="162.75" customHeight="1" thickBot="1">
      <c r="A7" s="193"/>
      <c r="B7" s="193"/>
      <c r="C7" s="31" t="s">
        <v>36</v>
      </c>
      <c r="D7" s="32" t="s">
        <v>60</v>
      </c>
      <c r="E7" s="33">
        <v>0.8</v>
      </c>
      <c r="F7" s="33" t="s">
        <v>57</v>
      </c>
      <c r="G7" s="33">
        <v>0</v>
      </c>
      <c r="H7" s="33" t="s">
        <v>58</v>
      </c>
      <c r="I7" s="33">
        <v>0</v>
      </c>
      <c r="J7" s="33" t="s">
        <v>59</v>
      </c>
      <c r="K7" s="33">
        <v>0</v>
      </c>
      <c r="L7" s="33" t="s">
        <v>61</v>
      </c>
      <c r="M7" s="37">
        <v>0.66669999999999996</v>
      </c>
      <c r="N7" s="33" t="s">
        <v>63</v>
      </c>
      <c r="O7" s="37">
        <v>0.33329999999999999</v>
      </c>
      <c r="P7" s="33" t="s">
        <v>64</v>
      </c>
      <c r="Q7" s="33">
        <v>1</v>
      </c>
      <c r="R7" s="34">
        <v>2017</v>
      </c>
      <c r="S7" s="33">
        <v>1</v>
      </c>
      <c r="T7" s="33">
        <v>0.36</v>
      </c>
      <c r="U7" s="38" t="s">
        <v>83</v>
      </c>
      <c r="V7" s="61" t="s">
        <v>79</v>
      </c>
      <c r="W7" s="197"/>
      <c r="X7" s="86">
        <f>+T6+T7</f>
        <v>0.72</v>
      </c>
      <c r="Y7" s="92">
        <v>36</v>
      </c>
    </row>
    <row r="8" spans="1:33" ht="143.25" customHeight="1" thickBot="1">
      <c r="A8" s="29" t="s">
        <v>28</v>
      </c>
      <c r="B8" s="29" t="s">
        <v>68</v>
      </c>
      <c r="C8" s="43" t="s">
        <v>37</v>
      </c>
      <c r="D8" s="44" t="s">
        <v>48</v>
      </c>
      <c r="E8" s="44">
        <v>2</v>
      </c>
      <c r="F8" s="45" t="s">
        <v>57</v>
      </c>
      <c r="G8" s="45">
        <v>0</v>
      </c>
      <c r="H8" s="45" t="s">
        <v>58</v>
      </c>
      <c r="I8" s="45">
        <v>0</v>
      </c>
      <c r="J8" s="45" t="s">
        <v>59</v>
      </c>
      <c r="K8" s="45">
        <v>0</v>
      </c>
      <c r="L8" s="45" t="s">
        <v>61</v>
      </c>
      <c r="M8" s="45">
        <v>1</v>
      </c>
      <c r="N8" s="45" t="s">
        <v>63</v>
      </c>
      <c r="O8" s="45">
        <v>0</v>
      </c>
      <c r="P8" s="45" t="s">
        <v>64</v>
      </c>
      <c r="Q8" s="45">
        <v>1</v>
      </c>
      <c r="R8" s="46">
        <v>2017</v>
      </c>
      <c r="S8" s="45">
        <v>1</v>
      </c>
      <c r="T8" s="45">
        <v>0.5</v>
      </c>
      <c r="U8" s="66" t="s">
        <v>85</v>
      </c>
      <c r="V8" s="67" t="s">
        <v>79</v>
      </c>
      <c r="W8" s="68" t="s">
        <v>105</v>
      </c>
      <c r="X8" s="86">
        <f>+T8</f>
        <v>0.5</v>
      </c>
      <c r="Y8" s="92">
        <v>50</v>
      </c>
      <c r="AB8" s="64"/>
    </row>
    <row r="9" spans="1:33" ht="130.5" customHeight="1" thickBot="1">
      <c r="A9" s="29" t="s">
        <v>29</v>
      </c>
      <c r="B9" s="29" t="s">
        <v>69</v>
      </c>
      <c r="C9" s="47" t="s">
        <v>38</v>
      </c>
      <c r="D9" s="48" t="s">
        <v>49</v>
      </c>
      <c r="E9" s="48">
        <v>1</v>
      </c>
      <c r="F9" s="49" t="s">
        <v>57</v>
      </c>
      <c r="G9" s="50">
        <v>0.1666</v>
      </c>
      <c r="H9" s="49" t="s">
        <v>58</v>
      </c>
      <c r="I9" s="50">
        <v>0.1532</v>
      </c>
      <c r="J9" s="49" t="s">
        <v>59</v>
      </c>
      <c r="K9" s="50">
        <v>0.31979999999999997</v>
      </c>
      <c r="L9" s="49" t="s">
        <v>61</v>
      </c>
      <c r="M9" s="50">
        <v>0.68020000000000003</v>
      </c>
      <c r="N9" s="49" t="s">
        <v>63</v>
      </c>
      <c r="O9" s="50">
        <v>0</v>
      </c>
      <c r="P9" s="49" t="s">
        <v>64</v>
      </c>
      <c r="Q9" s="50">
        <v>0.68020000000000003</v>
      </c>
      <c r="R9" s="51">
        <v>2017</v>
      </c>
      <c r="S9" s="49">
        <v>1</v>
      </c>
      <c r="T9" s="49">
        <v>1</v>
      </c>
      <c r="U9" s="70" t="s">
        <v>86</v>
      </c>
      <c r="V9" s="71" t="s">
        <v>79</v>
      </c>
      <c r="W9" s="69" t="s">
        <v>106</v>
      </c>
      <c r="X9" s="89">
        <f>+T9</f>
        <v>1</v>
      </c>
      <c r="Y9" s="92">
        <v>100</v>
      </c>
    </row>
    <row r="10" spans="1:33" ht="63.75" customHeight="1">
      <c r="A10" s="193" t="s">
        <v>30</v>
      </c>
      <c r="B10" s="193" t="s">
        <v>70</v>
      </c>
      <c r="C10" s="206" t="s">
        <v>39</v>
      </c>
      <c r="D10" s="52" t="s">
        <v>50</v>
      </c>
      <c r="E10" s="52">
        <v>1</v>
      </c>
      <c r="F10" s="53" t="s">
        <v>57</v>
      </c>
      <c r="G10" s="53">
        <v>0.25</v>
      </c>
      <c r="H10" s="53" t="s">
        <v>58</v>
      </c>
      <c r="I10" s="53">
        <v>0.25</v>
      </c>
      <c r="J10" s="53" t="s">
        <v>59</v>
      </c>
      <c r="K10" s="53">
        <v>0.5</v>
      </c>
      <c r="L10" s="53" t="s">
        <v>61</v>
      </c>
      <c r="M10" s="53">
        <v>0.25</v>
      </c>
      <c r="N10" s="53" t="s">
        <v>63</v>
      </c>
      <c r="O10" s="53">
        <v>0.25</v>
      </c>
      <c r="P10" s="53" t="s">
        <v>64</v>
      </c>
      <c r="Q10" s="53">
        <v>0.5</v>
      </c>
      <c r="R10" s="54">
        <v>2017</v>
      </c>
      <c r="S10" s="53">
        <v>1</v>
      </c>
      <c r="T10" s="53">
        <v>0.36</v>
      </c>
      <c r="U10" s="72" t="s">
        <v>91</v>
      </c>
      <c r="V10" s="73" t="s">
        <v>79</v>
      </c>
      <c r="W10" s="198" t="s">
        <v>107</v>
      </c>
      <c r="X10" s="90"/>
      <c r="Y10" s="92"/>
      <c r="Z10" s="28" t="s">
        <v>87</v>
      </c>
    </row>
    <row r="11" spans="1:33" ht="74.25" customHeight="1">
      <c r="A11" s="193"/>
      <c r="B11" s="193"/>
      <c r="C11" s="206"/>
      <c r="D11" s="52" t="s">
        <v>51</v>
      </c>
      <c r="E11" s="53">
        <v>1</v>
      </c>
      <c r="F11" s="53" t="s">
        <v>57</v>
      </c>
      <c r="G11" s="53">
        <v>0</v>
      </c>
      <c r="H11" s="53" t="s">
        <v>58</v>
      </c>
      <c r="I11" s="53">
        <v>0</v>
      </c>
      <c r="J11" s="53" t="s">
        <v>59</v>
      </c>
      <c r="K11" s="53">
        <v>0</v>
      </c>
      <c r="L11" s="53" t="s">
        <v>61</v>
      </c>
      <c r="M11" s="53">
        <v>1</v>
      </c>
      <c r="N11" s="53" t="s">
        <v>63</v>
      </c>
      <c r="O11" s="53">
        <v>0</v>
      </c>
      <c r="P11" s="53" t="s">
        <v>64</v>
      </c>
      <c r="Q11" s="53">
        <v>1</v>
      </c>
      <c r="R11" s="54">
        <v>2017</v>
      </c>
      <c r="S11" s="53">
        <v>1</v>
      </c>
      <c r="T11" s="53">
        <v>0.36</v>
      </c>
      <c r="U11" s="72" t="s">
        <v>92</v>
      </c>
      <c r="V11" s="73" t="s">
        <v>79</v>
      </c>
      <c r="W11" s="199"/>
      <c r="X11" s="91"/>
      <c r="Y11" s="92"/>
      <c r="Z11" s="27" t="s">
        <v>33</v>
      </c>
    </row>
    <row r="12" spans="1:33" ht="138" customHeight="1" thickBot="1">
      <c r="A12" s="193"/>
      <c r="B12" s="193"/>
      <c r="C12" s="206"/>
      <c r="D12" s="52" t="s">
        <v>97</v>
      </c>
      <c r="E12" s="53">
        <v>1</v>
      </c>
      <c r="F12" s="53" t="s">
        <v>57</v>
      </c>
      <c r="G12" s="53">
        <v>0</v>
      </c>
      <c r="H12" s="53" t="s">
        <v>58</v>
      </c>
      <c r="I12" s="53">
        <v>0</v>
      </c>
      <c r="J12" s="53" t="s">
        <v>59</v>
      </c>
      <c r="K12" s="53">
        <v>0</v>
      </c>
      <c r="L12" s="53" t="s">
        <v>61</v>
      </c>
      <c r="M12" s="55">
        <v>0.57140000000000002</v>
      </c>
      <c r="N12" s="53" t="s">
        <v>63</v>
      </c>
      <c r="O12" s="55">
        <v>0.42849999999999999</v>
      </c>
      <c r="P12" s="53" t="s">
        <v>64</v>
      </c>
      <c r="Q12" s="53">
        <v>1</v>
      </c>
      <c r="R12" s="54">
        <v>2017</v>
      </c>
      <c r="S12" s="53">
        <v>1</v>
      </c>
      <c r="T12" s="53">
        <v>0.36</v>
      </c>
      <c r="U12" s="74" t="s">
        <v>93</v>
      </c>
      <c r="V12" s="73" t="s">
        <v>79</v>
      </c>
      <c r="W12" s="200"/>
      <c r="X12" s="86">
        <f>+T10+T11+T12</f>
        <v>1.08</v>
      </c>
      <c r="Y12" s="92">
        <v>36</v>
      </c>
    </row>
    <row r="13" spans="1:33" ht="93.75" customHeight="1">
      <c r="A13" s="193" t="s">
        <v>31</v>
      </c>
      <c r="B13" s="193" t="s">
        <v>71</v>
      </c>
      <c r="C13" s="75" t="s">
        <v>40</v>
      </c>
      <c r="D13" s="76" t="s">
        <v>52</v>
      </c>
      <c r="E13" s="77">
        <v>1</v>
      </c>
      <c r="F13" s="77" t="s">
        <v>57</v>
      </c>
      <c r="G13" s="77">
        <v>0</v>
      </c>
      <c r="H13" s="77" t="s">
        <v>58</v>
      </c>
      <c r="I13" s="78">
        <v>0.33329999999999999</v>
      </c>
      <c r="J13" s="77" t="s">
        <v>59</v>
      </c>
      <c r="K13" s="78">
        <v>0.33329999999999999</v>
      </c>
      <c r="L13" s="77" t="s">
        <v>61</v>
      </c>
      <c r="M13" s="78">
        <v>0.33329999999999999</v>
      </c>
      <c r="N13" s="77" t="s">
        <v>63</v>
      </c>
      <c r="O13" s="78">
        <v>0.33329999999999999</v>
      </c>
      <c r="P13" s="77" t="s">
        <v>64</v>
      </c>
      <c r="Q13" s="78">
        <v>0.66659999999999997</v>
      </c>
      <c r="R13" s="79">
        <v>2017</v>
      </c>
      <c r="S13" s="77">
        <v>1</v>
      </c>
      <c r="T13" s="77">
        <v>0.36</v>
      </c>
      <c r="U13" s="80" t="s">
        <v>94</v>
      </c>
      <c r="V13" s="81" t="s">
        <v>79</v>
      </c>
      <c r="W13" s="201" t="s">
        <v>108</v>
      </c>
      <c r="Y13" s="92"/>
    </row>
    <row r="14" spans="1:33" ht="122.25" customHeight="1">
      <c r="A14" s="193"/>
      <c r="B14" s="193"/>
      <c r="C14" s="75" t="s">
        <v>41</v>
      </c>
      <c r="D14" s="76" t="s">
        <v>98</v>
      </c>
      <c r="E14" s="76" t="s">
        <v>55</v>
      </c>
      <c r="F14" s="77" t="s">
        <v>57</v>
      </c>
      <c r="G14" s="78">
        <v>0.16669999999999999</v>
      </c>
      <c r="H14" s="77" t="s">
        <v>58</v>
      </c>
      <c r="I14" s="78">
        <v>0.16669999999999999</v>
      </c>
      <c r="J14" s="77" t="s">
        <v>59</v>
      </c>
      <c r="K14" s="78">
        <v>0.33339999999999997</v>
      </c>
      <c r="L14" s="77" t="s">
        <v>61</v>
      </c>
      <c r="M14" s="78">
        <v>0.5</v>
      </c>
      <c r="N14" s="77" t="s">
        <v>63</v>
      </c>
      <c r="O14" s="78">
        <v>0.1666</v>
      </c>
      <c r="P14" s="77" t="s">
        <v>64</v>
      </c>
      <c r="Q14" s="78">
        <v>0.66659999999999997</v>
      </c>
      <c r="R14" s="79">
        <v>2017</v>
      </c>
      <c r="S14" s="77">
        <v>1</v>
      </c>
      <c r="T14" s="77">
        <v>0.36</v>
      </c>
      <c r="U14" s="82" t="s">
        <v>95</v>
      </c>
      <c r="V14" s="81" t="s">
        <v>79</v>
      </c>
      <c r="W14" s="202"/>
      <c r="Y14" s="92"/>
    </row>
    <row r="15" spans="1:33" ht="86.25" customHeight="1">
      <c r="A15" s="29" t="s">
        <v>32</v>
      </c>
      <c r="B15" s="29" t="s">
        <v>72</v>
      </c>
      <c r="C15" s="75" t="s">
        <v>100</v>
      </c>
      <c r="D15" s="76" t="s">
        <v>99</v>
      </c>
      <c r="E15" s="77">
        <v>1</v>
      </c>
      <c r="F15" s="77" t="s">
        <v>57</v>
      </c>
      <c r="G15" s="77">
        <v>0</v>
      </c>
      <c r="H15" s="77" t="s">
        <v>58</v>
      </c>
      <c r="I15" s="78">
        <v>0.114</v>
      </c>
      <c r="J15" s="77" t="s">
        <v>59</v>
      </c>
      <c r="K15" s="78">
        <v>0.114</v>
      </c>
      <c r="L15" s="77" t="s">
        <v>61</v>
      </c>
      <c r="M15" s="78">
        <v>0.58919999999999995</v>
      </c>
      <c r="N15" s="77" t="s">
        <v>63</v>
      </c>
      <c r="O15" s="78">
        <v>0.1668</v>
      </c>
      <c r="P15" s="77" t="s">
        <v>64</v>
      </c>
      <c r="Q15" s="78">
        <v>0.75600000000000001</v>
      </c>
      <c r="R15" s="79">
        <v>2017</v>
      </c>
      <c r="S15" s="77">
        <v>0.87</v>
      </c>
      <c r="T15" s="77">
        <v>0.36</v>
      </c>
      <c r="U15" s="80" t="s">
        <v>88</v>
      </c>
      <c r="V15" s="81" t="s">
        <v>79</v>
      </c>
      <c r="W15" s="203"/>
      <c r="Y15" s="92"/>
    </row>
    <row r="16" spans="1:33" s="3" customFormat="1" ht="121.5" customHeight="1">
      <c r="A16" s="29" t="s">
        <v>33</v>
      </c>
      <c r="B16" s="29" t="s">
        <v>73</v>
      </c>
      <c r="C16" s="75" t="s">
        <v>42</v>
      </c>
      <c r="D16" s="76" t="s">
        <v>53</v>
      </c>
      <c r="E16" s="76" t="s">
        <v>56</v>
      </c>
      <c r="F16" s="77" t="s">
        <v>57</v>
      </c>
      <c r="G16" s="78">
        <v>8.3299999999999999E-2</v>
      </c>
      <c r="H16" s="77" t="s">
        <v>58</v>
      </c>
      <c r="I16" s="78">
        <v>8.3299999999999999E-2</v>
      </c>
      <c r="J16" s="77" t="s">
        <v>59</v>
      </c>
      <c r="K16" s="78">
        <v>0.1666</v>
      </c>
      <c r="L16" s="77" t="s">
        <v>61</v>
      </c>
      <c r="M16" s="77">
        <v>0.75</v>
      </c>
      <c r="N16" s="77" t="s">
        <v>63</v>
      </c>
      <c r="O16" s="78">
        <v>8.3400000000000002E-2</v>
      </c>
      <c r="P16" s="77" t="s">
        <v>64</v>
      </c>
      <c r="Q16" s="78">
        <v>0.83340000000000003</v>
      </c>
      <c r="R16" s="79">
        <v>2017</v>
      </c>
      <c r="S16" s="77">
        <v>1</v>
      </c>
      <c r="T16" s="77">
        <v>0.36</v>
      </c>
      <c r="U16" s="82" t="s">
        <v>96</v>
      </c>
      <c r="V16" s="81" t="s">
        <v>79</v>
      </c>
      <c r="W16" s="203"/>
      <c r="Y16" s="92"/>
    </row>
    <row r="17" spans="1:25" ht="102.75" customHeight="1" thickBot="1">
      <c r="A17" s="193" t="s">
        <v>34</v>
      </c>
      <c r="B17" s="193" t="s">
        <v>74</v>
      </c>
      <c r="C17" s="75" t="s">
        <v>43</v>
      </c>
      <c r="D17" s="76" t="s">
        <v>54</v>
      </c>
      <c r="E17" s="77">
        <v>1</v>
      </c>
      <c r="F17" s="77" t="s">
        <v>57</v>
      </c>
      <c r="G17" s="77">
        <v>0</v>
      </c>
      <c r="H17" s="77" t="s">
        <v>58</v>
      </c>
      <c r="I17" s="77">
        <v>0</v>
      </c>
      <c r="J17" s="77" t="s">
        <v>59</v>
      </c>
      <c r="K17" s="77">
        <v>0</v>
      </c>
      <c r="L17" s="77" t="s">
        <v>61</v>
      </c>
      <c r="M17" s="77">
        <v>0</v>
      </c>
      <c r="N17" s="77" t="s">
        <v>63</v>
      </c>
      <c r="O17" s="77">
        <v>1</v>
      </c>
      <c r="P17" s="77" t="s">
        <v>64</v>
      </c>
      <c r="Q17" s="77">
        <v>1</v>
      </c>
      <c r="R17" s="79">
        <v>2017</v>
      </c>
      <c r="S17" s="77">
        <v>1</v>
      </c>
      <c r="T17" s="77">
        <v>0.36</v>
      </c>
      <c r="U17" s="80" t="s">
        <v>89</v>
      </c>
      <c r="V17" s="81" t="s">
        <v>79</v>
      </c>
      <c r="W17" s="204"/>
      <c r="X17" s="86">
        <f>+T13+T14+T15+T16+T17</f>
        <v>1.7999999999999998</v>
      </c>
      <c r="Y17" s="92">
        <v>36</v>
      </c>
    </row>
    <row r="18" spans="1:25" ht="114" customHeight="1" thickBot="1">
      <c r="A18" s="193"/>
      <c r="B18" s="193"/>
      <c r="C18" s="56" t="s">
        <v>66</v>
      </c>
      <c r="D18" s="57" t="s">
        <v>65</v>
      </c>
      <c r="E18" s="57" t="s">
        <v>101</v>
      </c>
      <c r="F18" s="58" t="s">
        <v>57</v>
      </c>
      <c r="G18" s="58">
        <v>0</v>
      </c>
      <c r="H18" s="58" t="s">
        <v>58</v>
      </c>
      <c r="I18" s="58">
        <v>0.14000000000000001</v>
      </c>
      <c r="J18" s="58" t="s">
        <v>59</v>
      </c>
      <c r="K18" s="58">
        <v>0.14000000000000001</v>
      </c>
      <c r="L18" s="58" t="s">
        <v>61</v>
      </c>
      <c r="M18" s="58">
        <v>0.49</v>
      </c>
      <c r="N18" s="58" t="s">
        <v>63</v>
      </c>
      <c r="O18" s="58">
        <v>0.2</v>
      </c>
      <c r="P18" s="58" t="s">
        <v>64</v>
      </c>
      <c r="Q18" s="58">
        <v>0.69</v>
      </c>
      <c r="R18" s="59">
        <v>2017</v>
      </c>
      <c r="S18" s="58">
        <v>0.83</v>
      </c>
      <c r="T18" s="58">
        <v>0.36</v>
      </c>
      <c r="U18" s="83" t="s">
        <v>90</v>
      </c>
      <c r="V18" s="84" t="s">
        <v>79</v>
      </c>
      <c r="W18" s="85" t="s">
        <v>109</v>
      </c>
      <c r="X18" s="86">
        <f>+T18</f>
        <v>0.36</v>
      </c>
      <c r="Y18" s="92">
        <v>36</v>
      </c>
    </row>
    <row r="19" spans="1:25">
      <c r="C19" s="12"/>
      <c r="T19" s="86">
        <f>SUM(T3:T18)</f>
        <v>6.5400000000000018</v>
      </c>
      <c r="X19" s="1">
        <f>SUM(X3:X18)</f>
        <v>6.54</v>
      </c>
      <c r="Y19" s="1">
        <f>SUM(Y3:Y18)</f>
        <v>366</v>
      </c>
    </row>
    <row r="20" spans="1:25">
      <c r="C20" s="13"/>
      <c r="T20" s="19">
        <f>+T19/16</f>
        <v>0.40875000000000011</v>
      </c>
      <c r="U20" s="19"/>
      <c r="V20" s="19"/>
      <c r="W20" s="19"/>
      <c r="X20" s="19">
        <f>+X19/8</f>
        <v>0.8175</v>
      </c>
      <c r="Y20" s="95">
        <f>+Y19/8</f>
        <v>45.75</v>
      </c>
    </row>
  </sheetData>
  <mergeCells count="15">
    <mergeCell ref="A1:U1"/>
    <mergeCell ref="A3:A5"/>
    <mergeCell ref="B3:B7"/>
    <mergeCell ref="A6:A7"/>
    <mergeCell ref="A10:A12"/>
    <mergeCell ref="B10:B12"/>
    <mergeCell ref="C10:C12"/>
    <mergeCell ref="A13:A14"/>
    <mergeCell ref="B13:B14"/>
    <mergeCell ref="A17:A18"/>
    <mergeCell ref="B17:B18"/>
    <mergeCell ref="W3:W4"/>
    <mergeCell ref="W6:W7"/>
    <mergeCell ref="W10:W12"/>
    <mergeCell ref="W13:W17"/>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xl/worksheets/sheet4.xml><?xml version="1.0" encoding="utf-8"?>
<worksheet xmlns="http://schemas.openxmlformats.org/spreadsheetml/2006/main" xmlns:r="http://schemas.openxmlformats.org/officeDocument/2006/relationships">
  <dimension ref="A1:G49"/>
  <sheetViews>
    <sheetView topLeftCell="E41" zoomScale="115" zoomScaleNormal="115" workbookViewId="0">
      <selection activeCell="F48" sqref="F48"/>
    </sheetView>
  </sheetViews>
  <sheetFormatPr baseColWidth="10" defaultColWidth="31.140625" defaultRowHeight="27.75" customHeight="1"/>
  <cols>
    <col min="1" max="1" width="25.85546875" customWidth="1"/>
    <col min="3" max="3" width="23.5703125" customWidth="1"/>
    <col min="4" max="4" width="29.140625" customWidth="1"/>
    <col min="5" max="5" width="36.7109375" customWidth="1"/>
    <col min="6" max="6" width="39.42578125" customWidth="1"/>
    <col min="7" max="7" width="7.28515625" customWidth="1"/>
  </cols>
  <sheetData>
    <row r="1" spans="1:7" ht="27.75" customHeight="1">
      <c r="A1" s="100" t="s">
        <v>115</v>
      </c>
      <c r="B1" s="100" t="s">
        <v>114</v>
      </c>
      <c r="C1" s="100" t="s">
        <v>123</v>
      </c>
      <c r="D1" s="100" t="s">
        <v>110</v>
      </c>
      <c r="E1" s="100" t="s">
        <v>1</v>
      </c>
      <c r="F1" s="100" t="s">
        <v>111</v>
      </c>
    </row>
    <row r="2" spans="1:7" ht="27.75" customHeight="1">
      <c r="A2" s="161" t="s">
        <v>156</v>
      </c>
      <c r="B2" s="158" t="s">
        <v>187</v>
      </c>
      <c r="C2" s="158" t="s">
        <v>157</v>
      </c>
      <c r="D2" s="158" t="s">
        <v>158</v>
      </c>
      <c r="E2" s="147" t="s">
        <v>159</v>
      </c>
      <c r="F2" s="104" t="s">
        <v>216</v>
      </c>
      <c r="G2">
        <v>1</v>
      </c>
    </row>
    <row r="3" spans="1:7" ht="27.75" customHeight="1">
      <c r="A3" s="162"/>
      <c r="B3" s="159"/>
      <c r="C3" s="159"/>
      <c r="D3" s="159"/>
      <c r="E3" s="155" t="s">
        <v>160</v>
      </c>
      <c r="F3" s="139" t="s">
        <v>217</v>
      </c>
      <c r="G3">
        <v>2</v>
      </c>
    </row>
    <row r="4" spans="1:7" ht="27.75" customHeight="1">
      <c r="A4" s="162"/>
      <c r="B4" s="159"/>
      <c r="C4" s="159"/>
      <c r="D4" s="159"/>
      <c r="E4" s="156"/>
      <c r="F4" s="139" t="s">
        <v>218</v>
      </c>
      <c r="G4">
        <v>3</v>
      </c>
    </row>
    <row r="5" spans="1:7" ht="27.75" customHeight="1">
      <c r="A5" s="162"/>
      <c r="B5" s="159"/>
      <c r="C5" s="159"/>
      <c r="D5" s="159"/>
      <c r="E5" s="156"/>
      <c r="F5" s="139" t="s">
        <v>219</v>
      </c>
      <c r="G5">
        <v>4</v>
      </c>
    </row>
    <row r="6" spans="1:7" ht="27.75" customHeight="1">
      <c r="A6" s="162"/>
      <c r="B6" s="159"/>
      <c r="C6" s="159"/>
      <c r="D6" s="159"/>
      <c r="E6" s="156"/>
      <c r="F6" s="139" t="s">
        <v>220</v>
      </c>
      <c r="G6">
        <v>5</v>
      </c>
    </row>
    <row r="7" spans="1:7" ht="27.75" customHeight="1">
      <c r="A7" s="162"/>
      <c r="B7" s="159"/>
      <c r="C7" s="159"/>
      <c r="D7" s="159"/>
      <c r="E7" s="156"/>
      <c r="F7" s="139" t="s">
        <v>222</v>
      </c>
      <c r="G7">
        <v>6</v>
      </c>
    </row>
    <row r="8" spans="1:7" ht="27.75" customHeight="1">
      <c r="A8" s="162"/>
      <c r="B8" s="159"/>
      <c r="C8" s="160"/>
      <c r="D8" s="160"/>
      <c r="E8" s="157"/>
      <c r="F8" s="104" t="s">
        <v>161</v>
      </c>
      <c r="G8">
        <v>7</v>
      </c>
    </row>
    <row r="9" spans="1:7" ht="27.75" customHeight="1">
      <c r="A9" s="162"/>
      <c r="B9" s="159"/>
      <c r="C9" s="158" t="s">
        <v>162</v>
      </c>
      <c r="D9" s="158" t="s">
        <v>163</v>
      </c>
      <c r="E9" s="158" t="s">
        <v>164</v>
      </c>
      <c r="F9" s="104" t="s">
        <v>183</v>
      </c>
      <c r="G9">
        <v>8</v>
      </c>
    </row>
    <row r="10" spans="1:7" ht="27.75" customHeight="1">
      <c r="A10" s="162"/>
      <c r="B10" s="159"/>
      <c r="C10" s="159"/>
      <c r="D10" s="159"/>
      <c r="E10" s="159"/>
      <c r="F10" s="104" t="s">
        <v>184</v>
      </c>
      <c r="G10">
        <v>9</v>
      </c>
    </row>
    <row r="11" spans="1:7" ht="27.75" customHeight="1">
      <c r="A11" s="162"/>
      <c r="B11" s="159"/>
      <c r="C11" s="159"/>
      <c r="D11" s="159"/>
      <c r="E11" s="159"/>
      <c r="F11" s="104" t="s">
        <v>188</v>
      </c>
      <c r="G11">
        <v>10</v>
      </c>
    </row>
    <row r="12" spans="1:7" ht="27.75" customHeight="1">
      <c r="A12" s="162"/>
      <c r="B12" s="159"/>
      <c r="C12" s="159"/>
      <c r="D12" s="159"/>
      <c r="E12" s="159"/>
      <c r="F12" s="104" t="s">
        <v>189</v>
      </c>
      <c r="G12">
        <v>11</v>
      </c>
    </row>
    <row r="13" spans="1:7" ht="27.75" customHeight="1">
      <c r="A13" s="162"/>
      <c r="B13" s="159"/>
      <c r="C13" s="160"/>
      <c r="D13" s="160"/>
      <c r="E13" s="160"/>
      <c r="F13" s="104" t="s">
        <v>190</v>
      </c>
      <c r="G13">
        <v>12</v>
      </c>
    </row>
    <row r="14" spans="1:7" ht="27.75" customHeight="1">
      <c r="A14" s="162"/>
      <c r="B14" s="159"/>
      <c r="C14" s="158" t="s">
        <v>165</v>
      </c>
      <c r="D14" s="158" t="s">
        <v>166</v>
      </c>
      <c r="E14" s="149" t="s">
        <v>167</v>
      </c>
      <c r="F14" s="116" t="s">
        <v>169</v>
      </c>
      <c r="G14">
        <v>13</v>
      </c>
    </row>
    <row r="15" spans="1:7" ht="27.75" customHeight="1">
      <c r="A15" s="162"/>
      <c r="B15" s="159"/>
      <c r="C15" s="159"/>
      <c r="D15" s="159"/>
      <c r="E15" s="180" t="s">
        <v>168</v>
      </c>
      <c r="F15" s="116" t="s">
        <v>191</v>
      </c>
      <c r="G15">
        <v>14</v>
      </c>
    </row>
    <row r="16" spans="1:7" ht="27.75" customHeight="1">
      <c r="A16" s="162"/>
      <c r="B16" s="159"/>
      <c r="C16" s="160"/>
      <c r="D16" s="160"/>
      <c r="E16" s="181"/>
      <c r="F16" s="116" t="s">
        <v>192</v>
      </c>
      <c r="G16">
        <v>15</v>
      </c>
    </row>
    <row r="17" spans="1:7" ht="27.75" customHeight="1">
      <c r="A17" s="162"/>
      <c r="B17" s="159"/>
      <c r="C17" s="148" t="s">
        <v>170</v>
      </c>
      <c r="D17" s="158" t="s">
        <v>172</v>
      </c>
      <c r="E17" s="128" t="s">
        <v>193</v>
      </c>
      <c r="F17" s="116" t="s">
        <v>174</v>
      </c>
      <c r="G17">
        <v>16</v>
      </c>
    </row>
    <row r="18" spans="1:7" ht="27.75" customHeight="1">
      <c r="A18" s="162"/>
      <c r="B18" s="159"/>
      <c r="C18" s="158" t="s">
        <v>171</v>
      </c>
      <c r="D18" s="159"/>
      <c r="E18" s="180" t="s">
        <v>173</v>
      </c>
      <c r="F18" s="116" t="s">
        <v>224</v>
      </c>
      <c r="G18">
        <v>17</v>
      </c>
    </row>
    <row r="19" spans="1:7" ht="27.75" customHeight="1">
      <c r="A19" s="163"/>
      <c r="B19" s="160"/>
      <c r="C19" s="160"/>
      <c r="D19" s="160"/>
      <c r="E19" s="181"/>
      <c r="F19" s="129" t="s">
        <v>225</v>
      </c>
      <c r="G19">
        <v>18</v>
      </c>
    </row>
    <row r="20" spans="1:7" ht="27.75" customHeight="1">
      <c r="A20" s="208" t="s">
        <v>175</v>
      </c>
      <c r="B20" s="209" t="s">
        <v>176</v>
      </c>
      <c r="C20" s="208" t="s">
        <v>177</v>
      </c>
      <c r="D20" s="208" t="s">
        <v>178</v>
      </c>
      <c r="E20" s="151" t="s">
        <v>179</v>
      </c>
      <c r="F20" s="116" t="s">
        <v>181</v>
      </c>
      <c r="G20">
        <v>19</v>
      </c>
    </row>
    <row r="21" spans="1:7" ht="106.5" customHeight="1">
      <c r="A21" s="208"/>
      <c r="B21" s="209"/>
      <c r="C21" s="208"/>
      <c r="D21" s="208"/>
      <c r="E21" s="151" t="s">
        <v>180</v>
      </c>
      <c r="F21" s="116" t="s">
        <v>182</v>
      </c>
      <c r="G21">
        <v>20</v>
      </c>
    </row>
    <row r="22" spans="1:7" ht="27.75" customHeight="1">
      <c r="A22" s="158" t="s">
        <v>150</v>
      </c>
      <c r="B22" s="158" t="s">
        <v>151</v>
      </c>
      <c r="C22" s="158" t="s">
        <v>152</v>
      </c>
      <c r="D22" s="158" t="s">
        <v>153</v>
      </c>
      <c r="E22" s="158" t="s">
        <v>154</v>
      </c>
      <c r="F22" s="104" t="s">
        <v>194</v>
      </c>
      <c r="G22">
        <v>21</v>
      </c>
    </row>
    <row r="23" spans="1:7" ht="27.75" customHeight="1">
      <c r="A23" s="159"/>
      <c r="B23" s="159"/>
      <c r="C23" s="159"/>
      <c r="D23" s="159"/>
      <c r="E23" s="159"/>
      <c r="F23" s="104" t="s">
        <v>195</v>
      </c>
      <c r="G23">
        <v>22</v>
      </c>
    </row>
    <row r="24" spans="1:7" ht="27.75" customHeight="1">
      <c r="A24" s="159"/>
      <c r="B24" s="159"/>
      <c r="C24" s="159"/>
      <c r="D24" s="159"/>
      <c r="E24" s="159"/>
      <c r="F24" s="104" t="s">
        <v>155</v>
      </c>
      <c r="G24">
        <v>23</v>
      </c>
    </row>
    <row r="25" spans="1:7" ht="27.75" customHeight="1">
      <c r="A25" s="159"/>
      <c r="B25" s="159"/>
      <c r="C25" s="159"/>
      <c r="D25" s="159"/>
      <c r="E25" s="159"/>
      <c r="F25" s="104" t="s">
        <v>226</v>
      </c>
      <c r="G25">
        <v>24</v>
      </c>
    </row>
    <row r="26" spans="1:7" ht="27.75" customHeight="1">
      <c r="A26" s="159"/>
      <c r="B26" s="159"/>
      <c r="C26" s="159"/>
      <c r="D26" s="159"/>
      <c r="E26" s="159"/>
      <c r="F26" s="104" t="s">
        <v>196</v>
      </c>
      <c r="G26">
        <v>25</v>
      </c>
    </row>
    <row r="27" spans="1:7" ht="27.75" customHeight="1">
      <c r="A27" s="159"/>
      <c r="B27" s="159"/>
      <c r="C27" s="159"/>
      <c r="D27" s="159"/>
      <c r="E27" s="159"/>
      <c r="F27" s="104" t="s">
        <v>197</v>
      </c>
      <c r="G27">
        <v>26</v>
      </c>
    </row>
    <row r="28" spans="1:7" ht="27.75" customHeight="1">
      <c r="A28" s="160"/>
      <c r="B28" s="160"/>
      <c r="C28" s="160"/>
      <c r="D28" s="160"/>
      <c r="E28" s="160"/>
      <c r="F28" s="104" t="s">
        <v>198</v>
      </c>
      <c r="G28">
        <v>27</v>
      </c>
    </row>
    <row r="29" spans="1:7" ht="27.75" customHeight="1">
      <c r="A29" s="175" t="s">
        <v>118</v>
      </c>
      <c r="B29" s="175" t="s">
        <v>119</v>
      </c>
      <c r="C29" s="175" t="s">
        <v>124</v>
      </c>
      <c r="D29" s="175" t="s">
        <v>199</v>
      </c>
      <c r="E29" s="175" t="s">
        <v>200</v>
      </c>
      <c r="F29" s="98" t="s">
        <v>201</v>
      </c>
      <c r="G29">
        <v>28</v>
      </c>
    </row>
    <row r="30" spans="1:7" ht="27.75" customHeight="1">
      <c r="A30" s="177"/>
      <c r="B30" s="177"/>
      <c r="C30" s="177"/>
      <c r="D30" s="176"/>
      <c r="E30" s="176"/>
      <c r="F30" s="98" t="s">
        <v>125</v>
      </c>
      <c r="G30">
        <v>29</v>
      </c>
    </row>
    <row r="31" spans="1:7" ht="27.75" customHeight="1">
      <c r="A31" s="177"/>
      <c r="B31" s="177"/>
      <c r="C31" s="177"/>
      <c r="D31" s="99" t="s">
        <v>120</v>
      </c>
      <c r="E31" s="98" t="s">
        <v>126</v>
      </c>
      <c r="F31" s="98" t="s">
        <v>202</v>
      </c>
      <c r="G31">
        <v>30</v>
      </c>
    </row>
    <row r="32" spans="1:7" ht="27.75" customHeight="1">
      <c r="A32" s="177"/>
      <c r="B32" s="177"/>
      <c r="C32" s="177"/>
      <c r="D32" s="178" t="s">
        <v>121</v>
      </c>
      <c r="E32" s="175" t="s">
        <v>203</v>
      </c>
      <c r="F32" s="98" t="s">
        <v>204</v>
      </c>
      <c r="G32">
        <v>31</v>
      </c>
    </row>
    <row r="33" spans="1:7" ht="27.75" customHeight="1">
      <c r="A33" s="177"/>
      <c r="B33" s="177"/>
      <c r="C33" s="177"/>
      <c r="D33" s="179"/>
      <c r="E33" s="176"/>
      <c r="F33" s="98" t="s">
        <v>205</v>
      </c>
      <c r="G33">
        <v>32</v>
      </c>
    </row>
    <row r="34" spans="1:7" ht="27.75" customHeight="1">
      <c r="A34" s="177"/>
      <c r="B34" s="176"/>
      <c r="C34" s="176"/>
      <c r="D34" s="119" t="s">
        <v>122</v>
      </c>
      <c r="E34" s="119" t="s">
        <v>127</v>
      </c>
      <c r="F34" s="98" t="s">
        <v>128</v>
      </c>
      <c r="G34">
        <v>33</v>
      </c>
    </row>
    <row r="35" spans="1:7" ht="27.75" customHeight="1">
      <c r="A35" s="177"/>
      <c r="B35" s="182" t="s">
        <v>206</v>
      </c>
      <c r="C35" s="182" t="s">
        <v>129</v>
      </c>
      <c r="D35" s="182" t="s">
        <v>130</v>
      </c>
      <c r="E35" s="182" t="s">
        <v>131</v>
      </c>
      <c r="F35" s="130" t="s">
        <v>186</v>
      </c>
      <c r="G35">
        <v>34</v>
      </c>
    </row>
    <row r="36" spans="1:7" ht="27.75" customHeight="1">
      <c r="A36" s="177"/>
      <c r="B36" s="190"/>
      <c r="C36" s="190"/>
      <c r="D36" s="183"/>
      <c r="E36" s="183"/>
      <c r="F36" s="133" t="s">
        <v>132</v>
      </c>
      <c r="G36">
        <v>35</v>
      </c>
    </row>
    <row r="37" spans="1:7" ht="27.75" customHeight="1">
      <c r="A37" s="177"/>
      <c r="B37" s="190"/>
      <c r="C37" s="190"/>
      <c r="D37" s="135" t="s">
        <v>133</v>
      </c>
      <c r="E37" s="135" t="s">
        <v>207</v>
      </c>
      <c r="F37" s="133" t="s">
        <v>134</v>
      </c>
      <c r="G37">
        <v>36</v>
      </c>
    </row>
    <row r="38" spans="1:7" ht="27.75" customHeight="1">
      <c r="A38" s="177"/>
      <c r="B38" s="190"/>
      <c r="C38" s="190"/>
      <c r="D38" s="184" t="s">
        <v>135</v>
      </c>
      <c r="E38" s="182" t="s">
        <v>208</v>
      </c>
      <c r="F38" s="136" t="s">
        <v>209</v>
      </c>
      <c r="G38">
        <v>37</v>
      </c>
    </row>
    <row r="39" spans="1:7" ht="27.75" customHeight="1">
      <c r="A39" s="177"/>
      <c r="B39" s="190"/>
      <c r="C39" s="190"/>
      <c r="D39" s="185"/>
      <c r="E39" s="190"/>
      <c r="F39" s="136" t="s">
        <v>136</v>
      </c>
      <c r="G39">
        <v>38</v>
      </c>
    </row>
    <row r="40" spans="1:7" ht="27.75" customHeight="1">
      <c r="A40" s="177"/>
      <c r="B40" s="190"/>
      <c r="C40" s="190"/>
      <c r="D40" s="186"/>
      <c r="E40" s="183"/>
      <c r="F40" s="136" t="s">
        <v>210</v>
      </c>
      <c r="G40">
        <v>39</v>
      </c>
    </row>
    <row r="41" spans="1:7" ht="27.75" customHeight="1">
      <c r="A41" s="177"/>
      <c r="B41" s="190"/>
      <c r="C41" s="190"/>
      <c r="D41" s="182" t="s">
        <v>137</v>
      </c>
      <c r="E41" s="182" t="s">
        <v>138</v>
      </c>
      <c r="F41" s="136" t="s">
        <v>211</v>
      </c>
      <c r="G41">
        <v>40</v>
      </c>
    </row>
    <row r="42" spans="1:7" ht="27.75" customHeight="1">
      <c r="A42" s="177"/>
      <c r="B42" s="190"/>
      <c r="C42" s="190"/>
      <c r="D42" s="190"/>
      <c r="E42" s="190"/>
      <c r="F42" s="130" t="s">
        <v>139</v>
      </c>
      <c r="G42">
        <v>41</v>
      </c>
    </row>
    <row r="43" spans="1:7" ht="48" customHeight="1">
      <c r="A43" s="176"/>
      <c r="B43" s="183"/>
      <c r="C43" s="183"/>
      <c r="D43" s="183"/>
      <c r="E43" s="183"/>
      <c r="F43" s="130" t="s">
        <v>140</v>
      </c>
      <c r="G43">
        <v>42</v>
      </c>
    </row>
    <row r="44" spans="1:7" ht="35.25" customHeight="1">
      <c r="A44" s="207" t="s">
        <v>141</v>
      </c>
      <c r="B44" s="207" t="s">
        <v>142</v>
      </c>
      <c r="C44" s="187" t="s">
        <v>212</v>
      </c>
      <c r="D44" s="187" t="s">
        <v>143</v>
      </c>
      <c r="E44" s="120" t="s">
        <v>144</v>
      </c>
      <c r="F44" s="121" t="s">
        <v>145</v>
      </c>
      <c r="G44">
        <v>43</v>
      </c>
    </row>
    <row r="45" spans="1:7" ht="30.75" customHeight="1">
      <c r="A45" s="188"/>
      <c r="B45" s="188"/>
      <c r="C45" s="188"/>
      <c r="D45" s="188"/>
      <c r="E45" s="187" t="s">
        <v>146</v>
      </c>
      <c r="F45" s="121" t="s">
        <v>185</v>
      </c>
      <c r="G45">
        <v>44</v>
      </c>
    </row>
    <row r="46" spans="1:7" ht="27.75" customHeight="1">
      <c r="A46" s="188"/>
      <c r="B46" s="188"/>
      <c r="C46" s="188"/>
      <c r="D46" s="189"/>
      <c r="E46" s="189"/>
      <c r="F46" s="105" t="s">
        <v>213</v>
      </c>
      <c r="G46">
        <v>45</v>
      </c>
    </row>
    <row r="47" spans="1:7" ht="27.75" customHeight="1">
      <c r="A47" s="188"/>
      <c r="B47" s="188"/>
      <c r="C47" s="188"/>
      <c r="D47" s="187" t="s">
        <v>147</v>
      </c>
      <c r="E47" s="187" t="s">
        <v>214</v>
      </c>
      <c r="F47" s="121" t="s">
        <v>148</v>
      </c>
      <c r="G47">
        <v>46</v>
      </c>
    </row>
    <row r="48" spans="1:7" ht="31.5" customHeight="1">
      <c r="A48" s="188"/>
      <c r="B48" s="188"/>
      <c r="C48" s="188"/>
      <c r="D48" s="188"/>
      <c r="E48" s="188"/>
      <c r="F48" s="121" t="s">
        <v>149</v>
      </c>
      <c r="G48">
        <v>47</v>
      </c>
    </row>
    <row r="49" spans="1:7" ht="52.5" customHeight="1">
      <c r="A49" s="189"/>
      <c r="B49" s="189"/>
      <c r="C49" s="189"/>
      <c r="D49" s="189"/>
      <c r="E49" s="189"/>
      <c r="F49" s="121" t="s">
        <v>215</v>
      </c>
      <c r="G49">
        <v>48</v>
      </c>
    </row>
  </sheetData>
  <mergeCells count="45">
    <mergeCell ref="C14:C16"/>
    <mergeCell ref="D14:D16"/>
    <mergeCell ref="E15:E16"/>
    <mergeCell ref="D17:D19"/>
    <mergeCell ref="C18:C19"/>
    <mergeCell ref="E18:E19"/>
    <mergeCell ref="A20:A21"/>
    <mergeCell ref="B20:B21"/>
    <mergeCell ref="C20:C21"/>
    <mergeCell ref="D20:D21"/>
    <mergeCell ref="A2:A19"/>
    <mergeCell ref="B2:B19"/>
    <mergeCell ref="C2:C8"/>
    <mergeCell ref="D2:D8"/>
    <mergeCell ref="E3:E8"/>
    <mergeCell ref="C9:C13"/>
    <mergeCell ref="D9:D13"/>
    <mergeCell ref="E9:E13"/>
    <mergeCell ref="A29:A43"/>
    <mergeCell ref="B29:B34"/>
    <mergeCell ref="C29:C34"/>
    <mergeCell ref="D29:D30"/>
    <mergeCell ref="E29:E30"/>
    <mergeCell ref="A22:A28"/>
    <mergeCell ref="B22:B28"/>
    <mergeCell ref="C22:C28"/>
    <mergeCell ref="D22:D28"/>
    <mergeCell ref="E22:E28"/>
    <mergeCell ref="D32:D33"/>
    <mergeCell ref="E32:E33"/>
    <mergeCell ref="B35:B43"/>
    <mergeCell ref="C35:C43"/>
    <mergeCell ref="D35:D36"/>
    <mergeCell ref="E35:E36"/>
    <mergeCell ref="D38:D40"/>
    <mergeCell ref="E38:E40"/>
    <mergeCell ref="D41:D43"/>
    <mergeCell ref="E41:E43"/>
    <mergeCell ref="A44:A49"/>
    <mergeCell ref="B44:B49"/>
    <mergeCell ref="C44:C49"/>
    <mergeCell ref="D44:D46"/>
    <mergeCell ref="E45:E46"/>
    <mergeCell ref="D47:D49"/>
    <mergeCell ref="E47:E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F3"/>
  <sheetViews>
    <sheetView workbookViewId="0">
      <selection activeCell="A2" sqref="A2:F3"/>
    </sheetView>
  </sheetViews>
  <sheetFormatPr baseColWidth="10" defaultRowHeight="15"/>
  <cols>
    <col min="1" max="1" width="17.42578125" customWidth="1"/>
    <col min="2" max="2" width="14" customWidth="1"/>
    <col min="3" max="3" width="12.85546875" customWidth="1"/>
    <col min="4" max="4" width="13.140625" customWidth="1"/>
    <col min="5" max="5" width="12.7109375" customWidth="1"/>
    <col min="6" max="6" width="15.5703125" customWidth="1"/>
  </cols>
  <sheetData>
    <row r="1" spans="1:6" ht="15.75">
      <c r="A1" s="152"/>
    </row>
    <row r="2" spans="1:6">
      <c r="A2" s="153" t="s">
        <v>272</v>
      </c>
      <c r="B2" s="153" t="s">
        <v>273</v>
      </c>
      <c r="C2" s="153" t="s">
        <v>274</v>
      </c>
      <c r="D2" s="153" t="s">
        <v>275</v>
      </c>
      <c r="E2" s="153" t="s">
        <v>276</v>
      </c>
      <c r="F2" s="153" t="s">
        <v>277</v>
      </c>
    </row>
    <row r="3" spans="1:6">
      <c r="A3" s="154">
        <v>5</v>
      </c>
      <c r="B3" s="154">
        <v>6</v>
      </c>
      <c r="C3" s="154">
        <v>10</v>
      </c>
      <c r="D3" s="154">
        <v>16</v>
      </c>
      <c r="E3" s="154">
        <v>21</v>
      </c>
      <c r="F3" s="154">
        <v>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FPI-14</vt:lpstr>
      <vt:lpstr>Hoja2</vt:lpstr>
      <vt:lpstr>seg-con directrices </vt:lpstr>
      <vt:lpstr>Hoja1</vt:lpstr>
      <vt:lpstr>Hoja3</vt:lpstr>
      <vt:lpstr>'FPI-14'!Área_de_impresión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63502132</cp:lastModifiedBy>
  <cp:lastPrinted>2024-02-19T19:55:49Z</cp:lastPrinted>
  <dcterms:created xsi:type="dcterms:W3CDTF">2017-07-28T17:32:21Z</dcterms:created>
  <dcterms:modified xsi:type="dcterms:W3CDTF">2025-03-14T20:21:03Z</dcterms:modified>
</cp:coreProperties>
</file>