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040"/>
  </bookViews>
  <sheets>
    <sheet name="FPI-14" sheetId="1" r:id="rId1"/>
    <sheet name="Hoja2" sheetId="2" state="hidden" r:id="rId2"/>
    <sheet name="seg-con directrices " sheetId="3" state="hidden" r:id="rId3"/>
  </sheets>
  <definedNames>
    <definedName name="_Hlk525826210" localSheetId="0">'FPI-14'!#REF!</definedName>
    <definedName name="_Hlk525855840" localSheetId="0">'FPI-14'!#REF!</definedName>
    <definedName name="_xlnm.Print_Area" localSheetId="0">'FPI-14'!$A$1:$O$47</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L5" i="1"/>
  <c r="N5"/>
  <c r="L6"/>
  <c r="N6"/>
  <c r="L7"/>
  <c r="N7"/>
  <c r="L8"/>
  <c r="N8"/>
  <c r="L9"/>
  <c r="N9"/>
  <c r="L10"/>
  <c r="N10"/>
  <c r="L11"/>
  <c r="N11"/>
  <c r="L12"/>
  <c r="N12"/>
  <c r="L13"/>
  <c r="N13"/>
  <c r="L14"/>
  <c r="N14"/>
  <c r="L15"/>
  <c r="N15"/>
  <c r="L16"/>
  <c r="N16"/>
  <c r="L17"/>
  <c r="N17"/>
  <c r="L18"/>
  <c r="N18"/>
  <c r="L19"/>
  <c r="N19"/>
  <c r="L20"/>
  <c r="N20"/>
  <c r="L21"/>
  <c r="N21"/>
  <c r="L22"/>
  <c r="N22"/>
  <c r="L23"/>
  <c r="N23"/>
  <c r="L24"/>
  <c r="N24"/>
  <c r="L25"/>
  <c r="N25"/>
  <c r="L26"/>
  <c r="N26"/>
  <c r="L27"/>
  <c r="N27"/>
  <c r="L28"/>
  <c r="N28"/>
  <c r="L29"/>
  <c r="N29"/>
  <c r="L30"/>
  <c r="N30"/>
  <c r="L31"/>
  <c r="N31"/>
  <c r="L32"/>
  <c r="N32"/>
  <c r="L33"/>
  <c r="N33"/>
  <c r="L34"/>
  <c r="N34"/>
  <c r="L35"/>
  <c r="N35"/>
  <c r="L36"/>
  <c r="N36"/>
  <c r="L37"/>
  <c r="N37"/>
  <c r="L38"/>
  <c r="N38"/>
  <c r="L39"/>
  <c r="N39"/>
  <c r="L40"/>
  <c r="N40"/>
  <c r="L41"/>
  <c r="N41"/>
  <c r="L42"/>
  <c r="N42"/>
  <c r="L43"/>
  <c r="N43"/>
  <c r="L44"/>
  <c r="N44"/>
  <c r="L45"/>
  <c r="N45"/>
  <c r="L46"/>
  <c r="N46"/>
  <c r="L47"/>
  <c r="N47"/>
  <c r="L48"/>
  <c r="N48"/>
  <c r="X12" i="3" l="1"/>
  <c r="Y19"/>
  <c r="Y20" s="1"/>
  <c r="T19"/>
  <c r="T20" s="1"/>
  <c r="X18"/>
  <c r="X17"/>
  <c r="X9"/>
  <c r="X8"/>
  <c r="X7"/>
  <c r="X5"/>
  <c r="X4"/>
  <c r="W3" i="2"/>
  <c r="V3"/>
  <c r="G3" s="1"/>
  <c r="X19" i="3" l="1"/>
  <c r="X20" s="1"/>
</calcChain>
</file>

<file path=xl/sharedStrings.xml><?xml version="1.0" encoding="utf-8"?>
<sst xmlns="http://schemas.openxmlformats.org/spreadsheetml/2006/main" count="412" uniqueCount="266">
  <si>
    <t>PROCESO</t>
  </si>
  <si>
    <t>PROYECTO</t>
  </si>
  <si>
    <t>INDICADOR DE RESULTADO</t>
  </si>
  <si>
    <t>META</t>
  </si>
  <si>
    <t>TRIMESTRE 1</t>
  </si>
  <si>
    <t>%</t>
  </si>
  <si>
    <t>TRIMESTRE 2</t>
  </si>
  <si>
    <t>SEMESTRE 1</t>
  </si>
  <si>
    <t>TRIMESTRE 3</t>
  </si>
  <si>
    <t>TRIMESTRE 4</t>
  </si>
  <si>
    <t>SEMESTRE 2</t>
  </si>
  <si>
    <t xml:space="preserve">SEGUIMIENTO AL PLAN ESTRATÉGICO INSTITUCIONAL </t>
  </si>
  <si>
    <t xml:space="preserve">OBJETIVO DE CALIDAD </t>
  </si>
  <si>
    <t>TR1</t>
  </si>
  <si>
    <t>TR2</t>
  </si>
  <si>
    <t>S1</t>
  </si>
  <si>
    <t>TR3</t>
  </si>
  <si>
    <t>TR4</t>
  </si>
  <si>
    <t>S2</t>
  </si>
  <si>
    <t>TOTAL VIGENCIA</t>
  </si>
  <si>
    <t>PEI ACUMULADO</t>
  </si>
  <si>
    <t>ACCIONES SEGÚN RESULTADOS DEL PERIODO EVALUADO</t>
  </si>
  <si>
    <t>ACCIONES SEGÚN RESULTADO  DEL PERIODO EVALUADO</t>
  </si>
  <si>
    <t>Promoción de los Derechos Humanos</t>
  </si>
  <si>
    <t>Observatorio en salud</t>
  </si>
  <si>
    <t>Red de personeros estudiantiles</t>
  </si>
  <si>
    <t>Centro de Mediación de Conflictos</t>
  </si>
  <si>
    <t>Promoción de los Derechos Colectivos y del Ambiente</t>
  </si>
  <si>
    <t>Intervención en procesos Penales y de Familia</t>
  </si>
  <si>
    <t>Vigilancia Administrativa y de la Conducta Fiscal</t>
  </si>
  <si>
    <t>Atención al Ciudadano</t>
  </si>
  <si>
    <t>Gestión del Talento Humano</t>
  </si>
  <si>
    <t>Gestión de la Comunicación</t>
  </si>
  <si>
    <t>Gestión de Bienes y Servicios</t>
  </si>
  <si>
    <t>Planeación Institucional</t>
  </si>
  <si>
    <t>Diagnóstico para la implementación de un observatorio ambiental</t>
  </si>
  <si>
    <t>Fortalecimiento de la gestión de las veedurías</t>
  </si>
  <si>
    <t>Estructuración del Seminario en Penal</t>
  </si>
  <si>
    <t>Modernización tecnológica en el proceso de vigilancia administrativa</t>
  </si>
  <si>
    <t>Fortalecimiento del Sistema de Atención al Ciudadano</t>
  </si>
  <si>
    <t>Implementación del Sistema General de Seguridad y Salud en el Trabajo</t>
  </si>
  <si>
    <t>Fortalecimiento del Clima Organizacional</t>
  </si>
  <si>
    <t>Adecuación locacional de la entidad</t>
  </si>
  <si>
    <t>Sostenimiento y mejoramiento continuo del Sistema Integrado de Gestión</t>
  </si>
  <si>
    <t>Creación del Observatorio en Salud</t>
  </si>
  <si>
    <t>Creación de Red de personeros</t>
  </si>
  <si>
    <t>Creación del Centro de Mediación de Conflictos</t>
  </si>
  <si>
    <t>Informe de diagnóstico para la implementación del Observatorio Ambiental</t>
  </si>
  <si>
    <t>Seminario en Penal Anual</t>
  </si>
  <si>
    <t>Implementación de un software para la vigilancia Administrativa</t>
  </si>
  <si>
    <t xml:space="preserve">Software de PQRS parametrizado
</t>
  </si>
  <si>
    <t>Instalaciones reorganizadas para la atención al ciudadano</t>
  </si>
  <si>
    <t>Sistema General de Seguridad y Salud en el Trabajo</t>
  </si>
  <si>
    <t>Puestos de trabajo acondicionados</t>
  </si>
  <si>
    <t>Renovación de la Certificación ISO (ICONTEC)</t>
  </si>
  <si>
    <t>Entre 95% - 99%</t>
  </si>
  <si>
    <t xml:space="preserve">2017 (30%)
 2018 (60%)
2019 (100%)
</t>
  </si>
  <si>
    <t>Enero-Marzo 2017</t>
  </si>
  <si>
    <t>Abril-Junio 2017</t>
  </si>
  <si>
    <t>Enero-Junio 2017</t>
  </si>
  <si>
    <t xml:space="preserve">N° de veedores participando en eventos / N° de eventos programados por la personería anualmente </t>
  </si>
  <si>
    <t>Julio-Septiembre 2017</t>
  </si>
  <si>
    <t>OBJETIVO DE PROCESO</t>
  </si>
  <si>
    <t>Octubre-Diciembre 2017</t>
  </si>
  <si>
    <t>Julio-Diciembre 2017</t>
  </si>
  <si>
    <t>Componentes Gobierno en línea según lo establecido en el decreto 2573 de 2014.</t>
  </si>
  <si>
    <t xml:space="preserve">Estrategia de gobierno en línea implementada. </t>
  </si>
  <si>
    <t>Velar por la promoción y defensa de los Derechos Humanos y las garantías fundamentales de la comunidad itagüiseña.</t>
  </si>
  <si>
    <t>Proteger y restablecer los derechos humanos y fundamentales a través del ejercicio de los principios constitucionales, y legalidad y debido proceso.</t>
  </si>
  <si>
    <t>Ejercer la función disciplinaria y de vigilancia administrativa, de oficio por informe de servidor público o con ocasión de una queja, sobre hechos relacionados con la conducta desplegada por los servidores públicos del orden municipal tanto del nivel central como de sus entes descentralizados en ejercicio de sus funciones.</t>
  </si>
  <si>
    <t>Brindar atención con calidad a la ciudadanía en los diferentes servicios y trámites que presta la Personería, con el fin de satisfacer las necesidades de los usuarios, en el marco del alcance misional de la Entidad.</t>
  </si>
  <si>
    <t>Gestionar el talento humano de la Entidad, desde el ingreso hasta el retiro, contribuyendo al desarrollo de las potencialidades, destrezas y habilidades, optimizando la prestación de los servicios.</t>
  </si>
  <si>
    <t>Desarrollar estrategias comunicacionales que permitan la interacción con los diferentes públicos de la entidad en el cumplimiento de su filosofía institucional posicionando la imagen corporativa.</t>
  </si>
  <si>
    <t>Evaluar y mejorar la conformidad del sistema Integrado de gestión de los procesos y de los servicios prestados por la Personería, frente a los requisitos legales, del cliente y de la Entidad, verificando el cumplimiento de sus objetivos y de las normas constitucionales y legales vigentes.</t>
  </si>
  <si>
    <t>Direccionar la planeación estratégica de la Personería en armonía con su misión.</t>
  </si>
  <si>
    <t>12.5%</t>
  </si>
  <si>
    <t>27.5%</t>
  </si>
  <si>
    <t>37.5%</t>
  </si>
  <si>
    <t>22.5%</t>
  </si>
  <si>
    <t>ok</t>
  </si>
  <si>
    <t>1° Trimestre: Cuatro (4) actividades: Reunión Personería Medellín. Reunión con la Secretaria de Salud Municipal.  Capacitación. Elaboración de Anteproyecto. 2° Trimestre: Cuatro (4) actividades: Entrevistas con la secretaria de la Mujer de la Gobernación de Antioquia, quien recomendó elaborar l el diagnóstico   de la implementación del observatorio de salud, Reunión con las EPS y IPS, de Itagüí, Visita a la Personería de Medellín, Se continua en la elaboración anteproyecto de la investigación. 3° Trimestre: Siete (7) actividades: Visita Administrativa Hospital San Rafael, (julio18) conocer y verificar el cumplimiento de los requisitos y condiciones básicas en la prestación del servicio de salud y presentar informe y recomendaciones. Asistencia al "Encuentro Nacional de Observatorios de Género y Derechos Humanos: Retos y Perspectivas. Conocer las experiencias y avances de los diferentes observatorios existentes a nivel Nacional y aportes de conferencistas de la ACNUR, ONU y Entidades del Estado. Participación en el Equipo de Respuesta Inmediata ERI, (agosto 9), Conocer las funciones, alcance y entidades que integran el Equipo para atender las emergencias en materia de salud en eventos masivos. Recopilación de datos, (agosto 10). Reunión con funcionarios de la Secretaria de Salud, para la recolección de datos estadísticos sobre la atención en salud en la municipalidad. Asistencia a la reunión ordinaria de las IPS Y EPS, (Agsto23), Conocer los informes que presentan los prestadores de salud de Itagüí, relacionados con las dificultades en la prestación del servicio y con el Ministerio de protección y salud. Participación en el foro "Diálogos en Salud", (setbre. 7) Organizado por Alcaldía y Personería de Medellín, Adquirir información en relación a las estrategias planteadas por los actores del sistema general de seguridad social en salud, con el fin de eliminar las barreras para el acceso a los servicios en salud en Medellín y Antioquia. Presentación de pre-informe del diagnóstico del Observatorio de Salud, (Setbre. 25). Presentación de los avances de la elaboración del diagnóstico. 4° Trimestre: Dos actividades: el 9 de noviembre, emisión en vivo por la red página de la Peonería- Facebook, dirigido a la comunidad donde se informaba sobre la implementación del observatorio en salud en el municipio de Itagüí, se concedieron respuesta a los oyentes se realizó 341 reproducciones,  cinco compartidas y tres comentarios en vivo.
El 30 de noviembre/2017, se asiste a la mesa de trabajo en salud con participación del área metropolitana donde se trabaja el tema de la salud de la población interna.</t>
  </si>
  <si>
    <t xml:space="preserve">Derechos Humanos: 1° Trimestre: Sin avances. 2°Trimestre: Dos (2) actividades: junio 20, se realiza una visita de acercamiento con la Personería de Medellín, quienes crearon la Red Metropolitana de Personero Estudiantiles en Medellín. Junio 27; Reunión con ingeniero de sistemas asesoría para la creación de la plataforma virtual en el software de la Entidad. 3°Trimestre Se realizaron un total de Dos (2) actividades: Conversatorio con los Personeros Estudiantiles", /agosto 19), Se definió los temas informativos y formativos que se subirán en la plataforma virtual con el fin de fortalecer su formación integral y donde ellos puedan preguntar lo que desconocen, promocionando la convivencia escolar, protección social, derechos humanos entre otros. Prediseño del contenido del blog, (septiembre 21), Se presentó ante el comité directivo formato preliminar sobre la estructura del Blog, para aprobación y posterior presentación al Ingeniero de Sistemas. 4° Trimestre: Reunión con los ingenieros de sistemas revisando la documentación y puesta en marcha del blog en la página web de la personería, presentando observaciones en relación al administrador de los contenidos, reescribir los artículos, moderar los comentarios de los lectores, para que sea de una forma sencilla tal como se administra un correo electrónico institucional. Acompañamiento a doce (12) posesiones en las instituciones educativas, tanto públicas como privadas en el Municipio.  Acompañamiento en cinco (5) instituciones educativas públicas sobre el proceso de Democracia escolar. Asistencia a posesión de personero estudiantil. Diego Echavarría. Mesa de trabajo entre la Delegatura de Derechos Humanos y la delegatura de derechos colectivos para programar y planear calendario de capacitación. Acompañamiento en reunión con Personería de Medellín. Capacitación en prevención sustancias psicoactivas y liderazgo y emprendimiento.  octubre: Proyecto de vida. Noviembre 22 y 29: Gobierno Escolar. Derechos Colectivos: 1° Trimestre: Acompañamiento a doce (12) posesiones en las instituciones educativas, tanto públicas como privadas en el Municipio.  Acompañamiento en cinco (5) instituciones educativas públicas sobre el proceso de Democracia escolar. 2° Trimestre: (3 actividades) Asistencia a posesión de personero estudiantil. Diego Echavarría.  Mesa de trabajo con la Delegatura de Derechos Humanos para programar y planear calendario de capacitación. Mayo 26 Acompañamiento en reunión con Personería de Medellín. 20 junio. 3 trimestre: 1. septiembre 11:  capacitación en prevención sustancias psicoactivas y liderazgo y emprendimiento. 4 trimestre: octubre: Proyecto de vida. Noviembre 22 y 29: Gobierno Escolar.
</t>
  </si>
  <si>
    <t xml:space="preserve">1° Trimestre: Una Reunión con Secretaría de Medio Ambiente temática de ladrilleras y tejares. 2° Trimestre: (3 actividades) abril 25.  Asistencia y participación en la mesa de componentes del PGRIS regional en las tarifas de aseo urbano según resolución CRA 720. 30 de mayo Reunión Secretaría de Medio Ambiente tema PGRIS. 14 de junio. Reunión convenio Marco Ambiental. 3° Trimestre: (5 actividades) Julio 26. Reunión Personería Medellín con el coordinador del Observatorio Ambiental.  julio 31. Reunión Personería de Envigado.  Agosto 02. Reunión Convenio Marco Ambiental.  Septiembre 05. Reunión convenio Marco Ambiental.  Septiembre 21. Reunión medio Ambiente - Empresa de Aseo para residuos sólidos 4° Trimestre: 2 actividades octubre 24: Reunión ingeniero Forestal para la discusión de propuesta en la formulación del observatorio ambiental, socialización y capacitación.  Diciembre 05. Reunión Convenio Marco Ambiental. Cuadro inicial de comparación que contiene disposiciones normativas y legales dispuestas en los tres planes de Desarrollo, Nacional, Departamental y local.  
</t>
  </si>
  <si>
    <t xml:space="preserve">1° Trimestre: Actividades programadas a partir del tercer trimestre.  2° Trimestre: Actividades programadas a partir del tercer trimestre.   3° Trimestre: 5 actividades: julio 07 Capacitación y sensibilización en auditorio Fundación Diego Echavarría Misas.  Agosto 18 a octubre 05. Capacitación. Proceso de Fortalecimiento Veedurías con la Veeduría Universidad de Antioquia y Fundación Sonríe. taller teórico - práctico 20 horas.  Agosto 25. Rendición de cuentas veedurías ciudadanas. Agosto 29, Capacitación conformación de veeduría, Pequeños genios. Registro de las nuevas veedurías.
Fortalecimiento de las existentes.  Septiembre 14. Capacitación funciones, Inhabilidades e incompatibilidades para los miembros de las Juntas Administradoras locales. 4° Trimestre: Actividades- octubre 30. Capacitación en ley 850 de 2003 y funcionamiento de la organización a la Veeduría Programas Primera Infancia ICBF. Base de datos actualizada. Registro de nuevas veedurías.  Actualización de las ya existentes. 
Actividades permanentes: mayo 18. Acompañamiento a la Veeduría Robles del Sur.  Mayo 24. Visita y recorrido Metroplús acompañamiento a la veeduría METROPLÚS. a fin de verificar cumplimiento y avance de obra como de aspectos técnicos como, planes arqueológicos, de manejo de redes sólidos. Junio 15. Acompañamiento veeduría ciudadana Plan de Desarrollo a Barrio Playa Rica a verificar posible problemática en puente peatonal. Asesorías y consultas.  Acompañamiento en quejas y peticiones. 1 octubre Socialización y Capacitación a líderes comunales en Asocomunal sobre mecanismos de participación y en especial sobre Comité de Estratificación, funciones e inhabilidades, octubre 20. Acompañamiento a la Veeduría Plan de Desarrollo Comité Población Vulnerable Hogar Huellas del ayer. octubre 30. veeduría Programas Primera Infancia ICBF.  Acompañamiento Metroplús en recorridos y reuniones con comunidad. 
</t>
  </si>
  <si>
    <t xml:space="preserve">Derechos Humanos: 1° Trimestre:  Actividad programa para el segundo trimestre. 2° Trimestre:  En el mes Abril/2017, se firmó el convenio con el Consultorio Jurídico de la U. de A., cuyo objeto es la de formar a treinta (30) mediadores; capacitaciones que iniciaron el veintisiete (27) de abril y finalizaron el veintinueve (29) de Junio del 2017. Participaron funcionarios púbicos adscritos a la secretaria de educación, policía comunitaria, comisarias, inspecciones, juzgados y los funcionarios de la Personería de Itagüí. 3° Trimestre:  Actividad cumplida en el segundo. 4° Trimestre:  Actividad cumplida en el segundo.  Derechos Colectivos: 1° Trimestre:  Actividad programa para el segundo trimestre. 2° Trimestre:  Capacitaciones realizadas: Diplomado en mediación comunitario dictado por la Universidad de Antioquia. actividad recibida a satisfacción. Abril – junio. Apoyo en todo el ciclo de formación con la Universidad de Antioquia. 3° Trimestre:  Actividad cumplida en el segundo. 4° Trimestre:  Actividad cumplida en el segundo.  </t>
  </si>
  <si>
    <t>1° Trimestre:  Actividad programa para el 4° trimestre. 2° Trimestre:  Actividad programa para el 4° trimestre. 3° Trimestre: En el plan de acción de la Delegatura de Penal y Familia se tenía proyectado un seminario para capacitar a los servidores públicos de los diferentes niveles, en la protección de los derechos humanos y la garantía del debido proceso penal para el mes de octubre 2017, pero se adelantó para la semana de Derechos Humanos, del 11 al 15 de septiembre de 2017. 4° Trimestre:  Actividad cumplida en el 3° Trimestre.</t>
  </si>
  <si>
    <t>1° Trimestre:  La actividad de implementación del software vigilancia administrativa se cumplió en el año 2016, En este trimestre se ingresaron al sistema 16 procesos de 24 que se presentaron del 2016 y 2017. 2° Trimestre:  La actividad de implementación del software vigilancia administrativa se cumplió en el año 2016, En este trimestre se ingresaron al sistema 19 procesos de 31 que se presentaron del 2016 y 2017. 3° Trimestre:  La actividad de implementación del software vigilancia administrativa se cumplió en el año 2016, Se ingresaron al sistema la totalidad de los procesos que estaban pendiente por registrar. 4° Trimestre:  Este proyecto se cumplió en diciembre del año 2016. Según el plan de acción de vigilancia administrativa, el software se alimenta constantemente con los procesos que se presentan, esto se realiza con los procesos iniciados desde el año 2016. Se ingresaron al sistema la totalidad de los procesos que estaban pendientes por registrar.</t>
  </si>
  <si>
    <t>PQRDS ATENDIDAS</t>
  </si>
  <si>
    <t>1° Trimestre:  Estas actividades se tienen programas para mayo y agosto. 2° Trimestre: El plan de comunicaciones y de medios se encuentra en construcción. La personería realizó 43 actividades comunicacionales en el trimestre. Se Implementó la estrategia social media para redes sociales institucionales y medios digitales. Revista digital institucional con edición mensual. Evidencias de canales habilitados para la rendición de cuentas. 3° Trimestre:  El plan de comunicaciones y de medios se adoptó por medio de la Resolución 138 del 29 de septiembre. El plan de comunicaciones y medios será de obligatorio cumplimiento para todos los funcionarios de la Personería Municipal de Itagüí. La personería realizó 39 actividades comunicacionales en el trimestre, de las diferentes delegaturas y procesos. Entre las diferentes redes sociales: Facebook, Instagram, Twitter y YouTube se incrementó en promedio en un 20% la participación de la comunidad itaguiseña en las redes sociales con respecto a las estadísticas de diciembre 2016. La página web se encuentra actualizada, cumpliendo con los requerimientos de Gobierno en Línea. El plan de participación ciudadana y de rendición de cuentas fue divulgado por la página web el 31 de agosto de 2017. 4° Trimestre:  El plan de comunicaciones y de medios se adoptó por medio de la Resolución 138 del 29 de septiembre y se le ha dado cumplimiento durante todo el último trimestre 2017. Cabe anotar que todas las actividades comunicaciones establecidas en el mismo se llevaron a cabo durante toda la vigencia. La personería realizó 35 actividades comunicacionales en el trimestre, de las diferentes delegaturas y procesos. Entre las diferentes redes sociales: Facebook, Instagram, Twitter y YouTube se incrementó en promedio en un 22.5% la participación de la comunidad itaguiseña en las redes sociales con respecto a las estadísticas de diciembre 2016. La red social en que más participa la comunidad es en Facebook, esta fue la que más se acercó al cumplimiento de la meta de posicionamiento de marca con un 25% de participación.  Cabe anotar que la red social Instagram tuvo un porcentaje de participación con respecto al 2016 de 36%. Según la estrategia de Gobierno en línea, los avances de publicaciones exigidas se evidencian en el sitio Web de la Personería, con un cumplimiento del 64.6% porcentaje que incrementó con la participación en el concurso máxima velocidad del Ministerio de las TIC
El plan de participación ciudadana y de rendición de cuentas fue divulgado por la página web el 31 de agosto de 2017.</t>
  </si>
  <si>
    <t>1° Trimestre: Esta actividad está programada a partir del segundo trimestre. 2° Trimestre: La personería implementó y verificó los planes de acción y el plan anticorrupción, Realizó el seguimiento al primer trimestre a los planes de acción y el seguimiento al primer cuatrimestre del plan anticorrupción. 3° Trimestre: El 15 de agosto de 2017 se realizó una actualización del sistema integrado de gestión ISO 9001:2008 y la NTCGP 1000:2009. Se realizo el 21 de julio el seguimiento a los planes de acción del segundo trimestre. Los días 4, 5 y 6 de septiembre se hizo el seguimiento al plan anticorrupción con corte a agosto 31. En el mes de julio se realizó el seguimiento a los riesgos de procesos con corte a junio 30.  4° Trimestre:  Se realizó el 16 y 17 de noviembre 2017, la auditoria de seguimiento por parte del ICONTEC. Con la cual se pretendía determinar la conformidad del sistema de gestión según los requerimientos mínimos de la norma y su eficacia. Se realizó el 18 de octubre de 2017 el seguimiento a los planes de acción del tercer trimestre. En octubre se realizó el seguimiento a los riesgos de proceso, del periodo comprendido entre 01/07/2017 al 30/09/2017 encontrando que para el proceso de Atención al Ciudadano se materializó el riesgo de Demora en la atención de las PQRD por lo tanto a través de la Secretaría General, se solicitó a los líderes de los procesos la obligación de cumplir los tiempos en las respuestas de las PQRDS.</t>
  </si>
  <si>
    <t>1° Trimestre: Esta actividad está programada a partir del segundo trimestre. 2° Trimestre: La Personería realizó dos calificaciones del cumplimiento de publicación de información la primera al 20 de mayo y la segunda el 14 de junio. Se solicitó usuario y contraseña del SUIT. Se realizó el seguimiento a los mecanismos de participación ciudadana con corte a junio, según informe de control interno. Se está realizando la evaluación jurídica de los datos abiertos para su publicación. 3° Trimestre: A 24 de agosto se diligenciaron los formatos de inscripción de los servicios que presta le entidad, los cuales fueron aprobados el 25 de agosto. Se actualizo el portafolio de servicios el 19 de julio en revisión con el Personero. Se está haciendo una recolección de información para la construcción del inventario de los sistemas de información. En el acta número 1 del comité de datos abiertos del 19 de julio, se revisó la información contenida en la plantilla inventario de información y en el acta número 2 del 26 de julio se revisó la información contenida en la plantilla denominada análisis jurídico del inventario de información. 4° Trimestre: Se realizó un documento en el cual se avanza en los siguientes temas establecidos en la Guía Cómo Estructurar el Plan Estratégico de Tecnologías de la Información – PETI, Guía técnica, Versión 1.0 de MINTIC: Objetivo general y objetivos específicos, Alcance,  Marco normativo, Análisis de la situación actual, se describe lo realizado en la estrategia TI durante la vigencia 2017, Sistemas de información, se describe el software de PQRDS usado por la Personería y el inventario de los sistemas de apoyo, Servicios tecnológicos se describe las estrategias de promoción para el sitio web,  Gestión de la información: Se describe el manejo de las copias de seguridad de la información en los servidores, Gobierno TI: Se describe a los contratistas que apoyaron el tema de las TI en la entidad durante el año 2017, Análisis financiero: Se describe el presupuesto usado durante la vigencia 2017 en el apoyo a las TI.</t>
  </si>
  <si>
    <t>1° Trimestre: 3.441 de Atención al Ciudadano más 106 PQRS Otros Medios más 105 PQRS de Casa de Justicia; para un total de 3.652; 7 no se atendieron oportunamente (3.652-7=3645/3.652 *100 =99.80%, que corresponde al 24,95%. 2° Trimestre:  3001 de Atención al Ciudadano más 91 PQRS Otros Medios y WEB; 304 de casa de justicia. Total 3,396 y 30 no fueron respondidas dentro del término. (las PQRS que quedaron pendientes corresponden a Seguimientos) 3° Trimestre:  3149 de Atención al Ciudadano más 171 PQRS Otros Medios y WEB más 504 PQRS de Casa de Justicia; para un total de 3.824; 20 no se atendieron oportunamente. 4° Trimestre:  2997 atenciones al ciudadano, más 118 PQRS otros medios y WEB, más 438 atenciones en casa justicia; para un total de 3553; no se atendieron oportunamente 5. La actividad "Software de PQRS parametrizado “perteneciente al proyecto "Fortalecimiento del Sistema de Atención al Ciudadano “se cumplió en año 2016. Desde el proceso de Atención al Ciudadano y el sistema de gestión de la calidad (SGC) se le hace seguimiento continuo al software de PQRDS para verificar si continúa satisfaciendo las necesidades de la entidad y cuando es necesario se le realizan las actualizaciones pertinentes.</t>
  </si>
  <si>
    <t>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y se ajustaron los puestos de trabajo de atención a público, logrando la privacidad en cada puesto de trabajo. constantemente se realizan revisiones para verificar en que se pueden mejorar las instalaciones en la parte de atención al usuario</t>
  </si>
  <si>
    <t>1° Trimestre: En este trimestre no se presentaron brigadas.  2° Trimestre: En este trimestre no se presentaron brigadas.   3° Trimestre: Se realizaron 4 brigadas: Jornada de habitantes de condición y de calle (agosto), Visita de verificación en el barrio san francisco (agosto-secretaria de gobierno, medio ambiente, policía nacional y serviaseo), Verificación de condiciones de la quebrada la limona (agosto-Comité de riesgo Municipal) y Socialización inicio de obras de la pila pública vereda la María (agosto-Secretaría de infraestructura) 4° Trimestre: Se realizaron 3 brigadas: Dia mundial de la salud (octubre-Alcaldía Municipal de Itagüí), Jornada de habitantes de condición y de calle (octubre-Secretaría de salud y Alcaldía Municipal) y Jornada de habitantes de condición y de calle (diciembre-Mesa de derechos humanos, defensa civil, policía nacional, academia de belleza Sandra y Alcaldía Municipal)</t>
  </si>
  <si>
    <t xml:space="preserve">1° Trimestre:  Esta actividad se tiene programada a partir del segundo trimestre. 2° Trimestre:  Según la programación establecida en el plan de acción se lleva a cabo una mesa de trabajo con la ARL Sura de Asesoría para el acompañamiento del Copasst y Comité de Convivencia; 3° Trimestre:  Según la programación establecida en el plan de acción se lleva a cabo una mesa de trabajo con la ARL Sura de elaboración del Plan de Trabajo; 4° Trimestre:  Según la programación establecida en el plan de acción se lleva a cabo una mesa de trabajo con la ARL Sura de Capacitación sobre accidentes e Incidentes de trabajo </t>
  </si>
  <si>
    <t xml:space="preserve">1° Trimestre:  Esta actividad se tiene programada a partir del segundo trimestre. 2° Trimestre:  Se han realizado las capacitaciones programadas: Actualización con el SIGEP, tres jornadas de capacitación, Capacitación con Sura sobre accidentes e Incidentes de Trabajo, dos capacitaciones del comité de emergencias; Inteligencia emocional y Comunicación asertiva, Capacitación sobre Mediación Comunitaria, La vida como un proyecto de auto gestión, seguridad informática, Mecí Calidad y Gobierno en Línea. 3° Trimestre:  Se han realizado las capacitaciones programadas: Manejo de finanzas personales, Sistema Gestión Seguridad y Salud en el Trabajo, Nuevo código de Policía y Convivencia, Derechos humanos, Derecho Disciplinario, Derecho Ambiental, Derecho Penal o de Familia, Riesgos de Corrupción, Estatuto Anticorrupción, Uso adecuado de las redes sociales y Seguridad Informática, Evaluación e intervención del riesgo psicosocial, 'Educación Informal. 4° Trimestre:  Actividad cumplida. </t>
  </si>
  <si>
    <t xml:space="preserve">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de parte del Municipio recibimos una bodega en comodato ubicada en Ditáires, este espacio permitió la reubicación del archivo documental de gestión. se está acondicionando el Centro de Mediación que funcionará en las instalaciones de la Personería Municipal. Se ajustaron los puestos de trabajo de atención al público, logrando la privacidad en cada puesto de trabajo. Los 28 contratos suscritos han sido publicados en las páginas del SECOP y de Gestión Transparente. El inventario de los bienes muebles, insumos, software y hardware están actualizados a la fecha. </t>
  </si>
  <si>
    <t xml:space="preserve">N° de brigadas acompañadas/ N° de brigadas solicitadas </t>
  </si>
  <si>
    <r>
      <t>Cumplimiento de las actividades propuestas en el documento informe de resultados identificaciones de los riesgos sicosociales</t>
    </r>
    <r>
      <rPr>
        <i/>
        <u/>
        <sz val="10"/>
        <color rgb="FF000000"/>
        <rFont val="Calibri"/>
        <family val="2"/>
        <scheme val="minor"/>
      </rPr>
      <t xml:space="preserve"> </t>
    </r>
  </si>
  <si>
    <t xml:space="preserve">Plan de Comunicaciones implementado anualmente </t>
  </si>
  <si>
    <t>Construcción e implementación Anual del Plan de Comunicaciones.</t>
  </si>
  <si>
    <t>2018 (100%)</t>
  </si>
  <si>
    <t>DEFENSA DE LA DIGNIDAD HUMANA</t>
  </si>
  <si>
    <t>EFECTIVIDAD POR LA DEFENSA DE LOS DERECHOS COLECTIVOS Y DEL AMBIENTE</t>
  </si>
  <si>
    <t>LA PAZ Y LA CONVIVENCIA, GESTORES DE OPORTUNIDADES EN EL MARCO DEL POSTCONFLICTO</t>
  </si>
  <si>
    <t>GARANTÍA DE LOS DERECHOS HUMANOS</t>
  </si>
  <si>
    <t>CONDUCTA FISCAL Y ADMINISTRATIVA EFECTIVA</t>
  </si>
  <si>
    <t>ATENCIÓN EFICAZ AL CIUDADANO</t>
  </si>
  <si>
    <t>MODERNIZACIÓN ADMINISTRATIVA Y DESARROLLO ORGANIZACIONAL PERMANENTE</t>
  </si>
  <si>
    <t>GESTIÓN TRANSPARENTE CON CALIDAD Y DE BUEN GOBIERNO HACIA LA COMUNIDAD</t>
  </si>
  <si>
    <t>PROGRAMA</t>
  </si>
  <si>
    <t>INDICADOR</t>
  </si>
  <si>
    <t>OBSERVACIONES</t>
  </si>
  <si>
    <t>Código: FPI-14</t>
  </si>
  <si>
    <t>OBJETIVO INSTITUCIONAL</t>
  </si>
  <si>
    <t>PERSPECTIVA ESTRATÉGICA</t>
  </si>
  <si>
    <t>Versión: 04</t>
  </si>
  <si>
    <t>Fecha: 24/02/2022</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</si>
  <si>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</si>
  <si>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</si>
  <si>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Convivencia Ciudadana  y escolar</t>
  </si>
  <si>
    <t>Promoción y Control del cuidado y protección de los animales</t>
  </si>
  <si>
    <t>Cuidado del Ambiente</t>
  </si>
  <si>
    <t xml:space="preserve">PROCESO </t>
  </si>
  <si>
    <t>Promoción y protección de los derechos colectivos y del ambiente.</t>
  </si>
  <si>
    <t>Celebración día del Veedor</t>
  </si>
  <si>
    <t xml:space="preserve">Orientación a la comunidad en los  Derechos Colectivos y  Ambiente. </t>
  </si>
  <si>
    <t xml:space="preserve">Promoción en el cuidado del ambiente. </t>
  </si>
  <si>
    <t>Realizar campañas de sensibilización frente a la protección del medio ambiente.</t>
  </si>
  <si>
    <t xml:space="preserve">Derechos Humanos </t>
  </si>
  <si>
    <t>Comunidad Educativa</t>
  </si>
  <si>
    <t>Fortalecimiento  a los programas de la comunidad educativa</t>
  </si>
  <si>
    <t xml:space="preserve"> Realizar y acompañar el concurso de oratoria.</t>
  </si>
  <si>
    <t>Convivencia ciudadana y
 Escolar</t>
  </si>
  <si>
    <t>Intervenciones en asuntos escolares</t>
  </si>
  <si>
    <t>Población victima</t>
  </si>
  <si>
    <t xml:space="preserve">Asesoría y/o recepción de declaraciones por hechos victimizantes.    </t>
  </si>
  <si>
    <t>Garantía de la protección y fortalecimiento de los Derechos Humanos</t>
  </si>
  <si>
    <t>Garantizar y promover el respeto a los derechos humanos</t>
  </si>
  <si>
    <t>Realizar informe de DDHH del año 2021-2022</t>
  </si>
  <si>
    <t>Verificación de la situación de los Derechos Humanos de la población privada de la libertad (PPL).</t>
  </si>
  <si>
    <t>Prevención e Intervención oportuna en asuntos Penales y de Familia</t>
  </si>
  <si>
    <t>Fomentar y garantizar la prevención e intervención oportuna en temas penales o que afecten a las familias que requieren del apoyo institucional</t>
  </si>
  <si>
    <t xml:space="preserve">Intervención en Asuntos Penales </t>
  </si>
  <si>
    <t>Intervenciones en
 Procesos Penales</t>
  </si>
  <si>
    <t xml:space="preserve">Asesoría, Acompañamiento e intervenciones en procesos penales  </t>
  </si>
  <si>
    <t xml:space="preserve">Garantizar los Derechos de la Población PPL </t>
  </si>
  <si>
    <t>Prevención e Intervención en Asuntos de Familia</t>
  </si>
  <si>
    <t>Capacitaciones en temas de familia</t>
  </si>
  <si>
    <t>Verificación al Debido Proceso en casos de derecho de familia.</t>
  </si>
  <si>
    <t>Conducta Oficial</t>
  </si>
  <si>
    <t>Vigilar la conducta de los servidores públicos y ejercer control administrativo en el municipio y sus entidades, buscando el cumplimiento de los deberes de aquellos que ejercen funciones públicas y el respeto de los derechos de sus usuarios.</t>
  </si>
  <si>
    <t>Vigilancia Administrativa de la Conducta Oficial</t>
  </si>
  <si>
    <t>Observación de la conducta del Servidor Público.</t>
  </si>
  <si>
    <t>Vigilancia permanente a los Servidores Públicos, garantizando el control y la mejora en la prestación de los servicios.</t>
  </si>
  <si>
    <t xml:space="preserve">Tramitar las quejas, solicitudes de seguimiento y solicitudes de acciones disciplinarias presentadas por los usuarios,  por servidores públicos o de oficio. </t>
  </si>
  <si>
    <t>Gestión y modernización institucional</t>
  </si>
  <si>
    <t>Planeación institucional</t>
  </si>
  <si>
    <t xml:space="preserve"> Tecnologías de la información al servicio de la comunidad. </t>
  </si>
  <si>
    <t>Plan estratégico tecnología de la información (PETI)</t>
  </si>
  <si>
    <t xml:space="preserve">Desarrollo e implementación de la Sede Electrónica </t>
  </si>
  <si>
    <t>Elaboración del plan estratégico de  tecnologías de la información (PETI).</t>
  </si>
  <si>
    <t>Implementación Sede Electrónica</t>
  </si>
  <si>
    <t>Actualizaciones y seguimiento de la Sede Electrónica</t>
  </si>
  <si>
    <t>Gestión de las comunicaciones</t>
  </si>
  <si>
    <t>Promoción y posicionamiento de la imagen institucional.</t>
  </si>
  <si>
    <t>fortalecimiento de las actividades de la Personería</t>
  </si>
  <si>
    <t>Talento Humano</t>
  </si>
  <si>
    <t xml:space="preserve">Fortalecimiento  del clima laboral de la Personería. </t>
  </si>
  <si>
    <t>Ejecución SGSST</t>
  </si>
  <si>
    <t>Bienestar laboral</t>
  </si>
  <si>
    <t>Desarrollo, ejecución y Seguimiento al SGSS</t>
  </si>
  <si>
    <t>Bienes y Servicios</t>
  </si>
  <si>
    <t xml:space="preserve">Gestión Documental </t>
  </si>
  <si>
    <t>Promoción y posicionamiento de la  imagen institucional</t>
  </si>
  <si>
    <t>Plan institucional de archivo (PINAR)</t>
  </si>
  <si>
    <t xml:space="preserve">Gestionar el proceso de contratación para Adquirir los bienes y servicios que demanden la Personería Municipal </t>
  </si>
  <si>
    <t>Elaboración del plan de gestión documental PGD</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</si>
  <si>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</si>
  <si>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</si>
  <si>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Atención  al Ciudadano</t>
  </si>
  <si>
    <t>Derechos  Humanos de cara  a la Comunidad</t>
  </si>
  <si>
    <t>Prestación de los servicios que demande la comunidad para la defensa y garantía de los Derechos Humanos</t>
  </si>
  <si>
    <t>Descentralizar la oferta institucional.</t>
  </si>
  <si>
    <t>Atención a los usuarios y partes interesadas en servicios, peticiones, quejas, reclamos, denuncias, sugerencias y felicitaciones.</t>
  </si>
  <si>
    <t>Ampliación de la oferta institucional desde otros espacios distintos a la sede principal</t>
  </si>
  <si>
    <t>9-</t>
  </si>
  <si>
    <t>Nueva imagen institucional y promoción de la misma</t>
  </si>
  <si>
    <t xml:space="preserve">Mantener la certificación de calidad ISO 9001 </t>
  </si>
  <si>
    <t xml:space="preserve">Actualización Caracterización de la  Población privada de la libertad (PPL) </t>
  </si>
  <si>
    <t>Acompañamiento a los programas de gobierno escolar de las instituciones educativas</t>
  </si>
  <si>
    <r>
      <rPr>
        <b/>
        <sz val="10"/>
        <color theme="1"/>
        <rFont val="Arial"/>
        <family val="2"/>
      </rPr>
      <t xml:space="preserve">30/06/2023 </t>
    </r>
    <r>
      <rPr>
        <sz val="10"/>
        <color theme="1"/>
        <rFont val="Arial"/>
        <family val="2"/>
      </rPr>
      <t>Para el primer trimestre del año 2023 se realizó: 
Intervenciones en Procesos Penales: 14
Audiencias ante los juzgados penales: 06
Consejo de Disciplina: Intervenir y Asesorar en los Establecimientos Carcelarios LA PAZ y YARUMITO: 51
Para un total: 71</t>
    </r>
    <r>
      <rPr>
        <b/>
        <sz val="10"/>
        <color theme="1"/>
        <rFont val="Arial"/>
        <family val="2"/>
      </rPr>
      <t xml:space="preserve">
30/03/2023, </t>
    </r>
    <r>
      <rPr>
        <sz val="10"/>
        <color theme="1"/>
        <rFont val="Arial"/>
        <family val="2"/>
      </rPr>
      <t xml:space="preserve">Para el primer trimestre del año 2023 se realizó: 
Intervenciones en Procesos Penales: 19
Audiencias ante los juzgados penales: 03
Consejo de Disciplina: Intervenir y Asesorar en los Establecimientos Carcelarios LA PAZ y YARUMITO: 167
Para un total: 189
</t>
    </r>
    <r>
      <rPr>
        <b/>
        <sz val="10"/>
        <color theme="1"/>
        <rFont val="Arial"/>
        <family val="2"/>
      </rPr>
      <t xml:space="preserve">30/12/2023 </t>
    </r>
    <r>
      <rPr>
        <sz val="10"/>
        <color theme="1"/>
        <rFont val="Arial"/>
        <family val="2"/>
      </rPr>
      <t xml:space="preserve">Para el segundo semestre del año 2023 se realizaron las siguientes intervenciones:
Procesos Penales: 19
Audiencia ante los Juzgados Penales:11
Concejo de Disciplina: Establecimientos Carcelarios: 77
Para este semestre se realizaron 107 actuaciones
</t>
    </r>
  </si>
  <si>
    <r>
      <rPr>
        <b/>
        <sz val="10"/>
        <color theme="1"/>
        <rFont val="Arial"/>
        <family val="2"/>
      </rPr>
      <t>30/12/2023</t>
    </r>
    <r>
      <rPr>
        <sz val="10"/>
        <color theme="1"/>
        <rFont val="Arial"/>
        <family val="2"/>
      </rPr>
      <t xml:space="preserve"> Se para el Segundo semestre del año 2023 se realizaron 276 actuaciones en derecho de familia.</t>
    </r>
    <r>
      <rPr>
        <b/>
        <sz val="10"/>
        <color theme="1"/>
        <rFont val="Arial"/>
        <family val="2"/>
      </rPr>
      <t xml:space="preserve">
30/06/2023  </t>
    </r>
    <r>
      <rPr>
        <sz val="10"/>
        <color theme="1"/>
        <rFont val="Arial"/>
        <family val="2"/>
      </rPr>
      <t>Para el segundo trimestre del año 2023 se realizaron  20 intervenciones en ley de apoyo</t>
    </r>
    <r>
      <rPr>
        <b/>
        <sz val="10"/>
        <color theme="1"/>
        <rFont val="Arial"/>
        <family val="2"/>
      </rPr>
      <t xml:space="preserve">
30/03/2023, </t>
    </r>
    <r>
      <rPr>
        <sz val="10"/>
        <color theme="1"/>
        <rFont val="Arial"/>
        <family val="2"/>
      </rPr>
      <t xml:space="preserve">Para el primer trimestre del año 2023 se realizaron  22 intervenciones  de 22 Intervenciones Solicitadas
</t>
    </r>
  </si>
  <si>
    <r>
      <rPr>
        <b/>
        <sz val="10"/>
        <color theme="1"/>
        <rFont val="Arial"/>
        <family val="2"/>
      </rPr>
      <t xml:space="preserve">30/12/2023 </t>
    </r>
    <r>
      <rPr>
        <sz val="10"/>
        <color theme="1"/>
        <rFont val="Arial"/>
        <family val="2"/>
      </rPr>
      <t xml:space="preserve">Para el segundo semestre del año 2023 se realiza la VERIFICACIÓN AL DEBIDO PROCESO EN EL PROCEDIMIENTO  ADMINISTRATIVO DE EJECUCIÓN DE LA PENA, a través de la revisión de todo el expediente. Hacer la revisión del Debido Proceso de los expedientes en los Despachos Judiciales y Administrativos, a fin de elaborar informes del debido proceso, previa solicitud u oficiosamente. 
Total de Actuaciones: 839
</t>
    </r>
    <r>
      <rPr>
        <b/>
        <sz val="10"/>
        <color theme="1"/>
        <rFont val="Arial"/>
        <family val="2"/>
      </rPr>
      <t xml:space="preserve">
30/06/2023 </t>
    </r>
    <r>
      <rPr>
        <sz val="10"/>
        <color theme="1"/>
        <rFont val="Arial"/>
        <family val="2"/>
      </rPr>
      <t xml:space="preserve">Para el segundo trimestre 2023 se cumple a través de la revisión de todo el expediente. Hacer la revisión del Debido Proceso de los expedientes en los Despachos Judiciales y Administrativos, a fin de elaborar informes del debido proceso, previa solicitud u oficiosamente: con un total de 92 actuaciones en derecho penal  </t>
    </r>
    <r>
      <rPr>
        <b/>
        <sz val="10"/>
        <color theme="1"/>
        <rFont val="Arial"/>
        <family val="2"/>
      </rPr>
      <t xml:space="preserve"> 
30/03/2023, </t>
    </r>
    <r>
      <rPr>
        <sz val="10"/>
        <color theme="1"/>
        <rFont val="Arial"/>
        <family val="2"/>
      </rPr>
      <t xml:space="preserve">Para el primer trimestre 2023 se cumple a través de la revisión de todo el expediente. Hacer la revisión del Debido Proceso de los expedientes en los Despachos Judiciales y Administrativos, a fin de elaborar informes del debido proceso, previa solicitud u oficiosamente: con un total de 771 actuaciones en derecho penal.
</t>
    </r>
  </si>
  <si>
    <r>
      <rPr>
        <b/>
        <sz val="10"/>
        <color theme="1"/>
        <rFont val="Arial"/>
        <family val="2"/>
      </rPr>
      <t xml:space="preserve">30/12/2023 </t>
    </r>
    <r>
      <rPr>
        <sz val="10"/>
        <color theme="1"/>
        <rFont val="Arial"/>
        <family val="2"/>
      </rPr>
      <t xml:space="preserve">Para el segundo semestre del año 2023 se realizo el segundo informe conforme a los PPL que se encuentran retenidos: 
Centro de Atención Penal Integral (CAPI):
•Celda N°1 cuenta con 30 PPL.
•Celda N°2 cuenta con 29 PPL.
•Celda del INPEC cuenta con 7 PPL.
Subestación de Policía los Gómez (SUBGOM)
•Celda N°1 cuenta con 34 PPL.
•Celda N° 2 cuenta con 29 PPL.
•Pasillero 2
</t>
    </r>
    <r>
      <rPr>
        <b/>
        <sz val="10"/>
        <color theme="1"/>
        <rFont val="Arial"/>
        <family val="2"/>
      </rPr>
      <t xml:space="preserve">
TOTAL: 131 PPL
30/06/2023 Actualización PPL.</t>
    </r>
    <r>
      <rPr>
        <sz val="10"/>
        <color theme="1"/>
        <rFont val="Arial"/>
        <family val="2"/>
      </rPr>
      <t xml:space="preserve">Centro de Atención Penal Integral (CAPI):
•Celda N°1 cuenta con 39 PPL.
•Celda N°2 cuenta con 42 PPL.
•Celda del INPEC cuenta con 5 PPL.
•Transitorios 7, de los cuales dos (2) de ellos están asistiendo a la audiencia concentrada. 
Subestación de Policía los Gómez (SUBGOM)
•Celda N°1 cuenta con 37 PPL.
•Celda N° 2 cuenta con 35 PPL.
•Pasillero 1
Total:166.
</t>
    </r>
    <r>
      <rPr>
        <b/>
        <sz val="10"/>
        <color theme="1"/>
        <rFont val="Arial"/>
        <family val="2"/>
      </rPr>
      <t xml:space="preserve">
30/03/2023, </t>
    </r>
    <r>
      <rPr>
        <sz val="10"/>
        <color theme="1"/>
        <rFont val="Arial"/>
        <family val="2"/>
      </rPr>
      <t xml:space="preserve">Según en el Plan de Acción de la Delegatura tiene designada hacer Actualizaciones en el año, las cuales se realizarán en el segundo del año 2023.
</t>
    </r>
    <r>
      <rPr>
        <b/>
        <sz val="10"/>
        <color theme="1"/>
        <rFont val="Arial"/>
        <family val="2"/>
      </rPr>
      <t xml:space="preserve">
</t>
    </r>
    <r>
      <rPr>
        <sz val="10"/>
        <color theme="1"/>
        <rFont val="Arial"/>
        <family val="2"/>
      </rPr>
      <t xml:space="preserve">
</t>
    </r>
  </si>
  <si>
    <r>
      <rPr>
        <b/>
        <sz val="10"/>
        <color theme="1"/>
        <rFont val="Arial"/>
        <family val="2"/>
      </rPr>
      <t xml:space="preserve">
30/12/2023 </t>
    </r>
    <r>
      <rPr>
        <sz val="10"/>
        <color theme="1"/>
        <rFont val="Arial"/>
        <family val="2"/>
      </rPr>
      <t>Para el segundo semestre del 2023 se realizaron 29 apoyos:  
Acompañamiento y apoyo técnico y logístico a las sesiones ordinarias y extraordinarias de la Mesa de Víctimas (11).
Diligencias y actuaciones en protección y garantía de los derechos fundamentales de los integrantes de la Mesa de Víctimas (13). 
Asistencia y repr</t>
    </r>
    <r>
      <rPr>
        <b/>
        <sz val="10"/>
        <color theme="1"/>
        <rFont val="Arial"/>
        <family val="2"/>
      </rPr>
      <t xml:space="preserve">esentación Institucional a los Comités y Subcomités de Justicia Transicional (5).
30/06/2023    </t>
    </r>
    <r>
      <rPr>
        <sz val="10"/>
        <color theme="1"/>
        <rFont val="Arial"/>
        <family val="2"/>
      </rPr>
      <t>Durante el segundo trimestre del año 2023 se realizaron 16 apoyos: 
Acompañamiento y apoyo técnico y logístico a las sesiones ordinarias y extraordinarias de la Mesa de Víctimas (3).
Diligencias y actuaciones en protección y garantía de los derechos fundamentales de los integrantes de la Mesa de Víctimas (11). 
Asistencia y representación Institucional a los Comités y Subcomités de Justicia Transicional (2).</t>
    </r>
    <r>
      <rPr>
        <b/>
        <sz val="10"/>
        <color theme="1"/>
        <rFont val="Arial"/>
        <family val="2"/>
      </rPr>
      <t xml:space="preserve">
30/03/2023, </t>
    </r>
    <r>
      <rPr>
        <sz val="10"/>
        <color theme="1"/>
        <rFont val="Arial"/>
        <family val="2"/>
      </rPr>
      <t xml:space="preserve">Durante el primer trimestre del año 2023  se realizaron  once (11 ) apoyos :
cuatro (4) acompañamiento y apoyo técnico y logístico a las sesiones ordinarias y extraordinarias de la Mesa de Víctimas.
Seis (6) Diligencias y actuaciones en protección y garantía de los derechos fundamentales de los integrantes de la Mesa de Víctimas.
Una (1) asistencia y representación Institucional a los Comités y Subcomités de Justicia Transicional
</t>
    </r>
  </si>
  <si>
    <r>
      <rPr>
        <b/>
        <sz val="10"/>
        <color theme="1"/>
        <rFont val="Arial"/>
        <family val="2"/>
      </rPr>
      <t xml:space="preserve">30/12/2023 </t>
    </r>
    <r>
      <rPr>
        <sz val="10"/>
        <color theme="1"/>
        <rFont val="Arial"/>
        <family val="2"/>
      </rPr>
      <t>Durante el segundo semestre se realizaron 22 gestiones, acompañamientos y  apoyo a instituciones públicas y privadas adscritas a la Personería Municipal del programa de Gobierno Escolar.</t>
    </r>
    <r>
      <rPr>
        <b/>
        <sz val="10"/>
        <color theme="1"/>
        <rFont val="Arial"/>
        <family val="2"/>
      </rPr>
      <t xml:space="preserve">
30/06/2023   </t>
    </r>
    <r>
      <rPr>
        <sz val="10"/>
        <color theme="1"/>
        <rFont val="Arial"/>
        <family val="2"/>
      </rPr>
      <t>En el segundo trimestre del año 2023, se realizaron 9 gestiones, acompañamientos y  apoyo a instituciones públicas y privadas adscritas a la Personería Municipal del programa de Gobierno Escolar.</t>
    </r>
    <r>
      <rPr>
        <b/>
        <sz val="10"/>
        <color theme="1"/>
        <rFont val="Arial"/>
        <family val="2"/>
      </rPr>
      <t xml:space="preserve">
30/03/2023, </t>
    </r>
    <r>
      <rPr>
        <sz val="10"/>
        <color theme="1"/>
        <rFont val="Arial"/>
        <family val="2"/>
      </rPr>
      <t xml:space="preserve">Durante el primer trimestre se realizaron 22 gestiones, acompañamientos y  apoyo a instituciones públicas y privadas adscritas a la Personería Municipal del programa de Gobierno Escolar
</t>
    </r>
  </si>
  <si>
    <r>
      <rPr>
        <b/>
        <sz val="10"/>
        <color theme="1"/>
        <rFont val="Arial"/>
        <family val="2"/>
      </rPr>
      <t xml:space="preserve">30/12/2023 </t>
    </r>
    <r>
      <rPr>
        <sz val="10"/>
        <color theme="1"/>
        <rFont val="Arial"/>
        <family val="2"/>
      </rPr>
      <t>En el segundo Semestre del año 2023 Se han realizado un total de 30 (treinta) procesos de acompañamiento, de los cuales actualmente 21 (veintiuno) están en curso y 9 (nueve) han concluido con una declaración de fallo.</t>
    </r>
    <r>
      <rPr>
        <b/>
        <sz val="10"/>
        <color theme="1"/>
        <rFont val="Arial"/>
        <family val="2"/>
      </rPr>
      <t xml:space="preserve">
30/06/2023    </t>
    </r>
    <r>
      <rPr>
        <sz val="10"/>
        <color theme="1"/>
        <rFont val="Arial"/>
        <family val="2"/>
      </rPr>
      <t>En el segundo trimestre del año 2023 se realizaron 21 acompañamientos y asesoramientos a la comunidad.</t>
    </r>
    <r>
      <rPr>
        <b/>
        <sz val="10"/>
        <color theme="1"/>
        <rFont val="Arial"/>
        <family val="2"/>
      </rPr>
      <t xml:space="preserve">
30/03/2023,  </t>
    </r>
    <r>
      <rPr>
        <sz val="10"/>
        <color theme="1"/>
        <rFont val="Arial"/>
        <family val="2"/>
      </rPr>
      <t xml:space="preserve">En el primer trimestre del año 2023 se realizaron 54 acompañamientos a la comunidad en temas de convivencia ciudadana 
</t>
    </r>
  </si>
  <si>
    <r>
      <rPr>
        <b/>
        <sz val="10"/>
        <color theme="1"/>
        <rFont val="Arial"/>
        <family val="2"/>
      </rPr>
      <t xml:space="preserve">30/12/2023 </t>
    </r>
    <r>
      <rPr>
        <sz val="10"/>
        <color theme="1"/>
        <rFont val="Arial"/>
        <family val="2"/>
      </rPr>
      <t>En el segundo semestre del 2023 se realizaron  42 investigaciones disciplinarias.</t>
    </r>
    <r>
      <rPr>
        <b/>
        <sz val="10"/>
        <color theme="1"/>
        <rFont val="Arial"/>
        <family val="2"/>
      </rPr>
      <t xml:space="preserve">
30/06/2023 </t>
    </r>
    <r>
      <rPr>
        <sz val="10"/>
        <color theme="1"/>
        <rFont val="Arial"/>
        <family val="2"/>
      </rPr>
      <t xml:space="preserve">En el segundo trimestre del 2023 se realiza 42 investigaciones disciplinarias.
</t>
    </r>
    <r>
      <rPr>
        <b/>
        <sz val="10"/>
        <color theme="1"/>
        <rFont val="Arial"/>
        <family val="2"/>
      </rPr>
      <t xml:space="preserve">30/03/2023 </t>
    </r>
    <r>
      <rPr>
        <sz val="10"/>
        <color theme="1"/>
        <rFont val="Arial"/>
        <family val="2"/>
      </rPr>
      <t xml:space="preserve">El primer trimestre del 2023 40 investigaciones disciplinarias.
</t>
    </r>
  </si>
  <si>
    <r>
      <rPr>
        <b/>
        <sz val="10"/>
        <color theme="1"/>
        <rFont val="Arial"/>
        <family val="2"/>
      </rPr>
      <t xml:space="preserve">30/12/2023 </t>
    </r>
    <r>
      <rPr>
        <sz val="10"/>
        <color theme="1"/>
        <rFont val="Arial"/>
        <family val="2"/>
      </rPr>
      <t xml:space="preserve">En el segundo  semestre del año 2023 se realizaron 7 indagaciones previas, las cuales 6 de ellas se encuentran en etapa de evaluación y en el radicado 017-2022 se emite auto de apertura de investigación disciplinaria.
</t>
    </r>
    <r>
      <rPr>
        <b/>
        <sz val="10"/>
        <color theme="1"/>
        <rFont val="Arial"/>
        <family val="2"/>
      </rPr>
      <t xml:space="preserve">
30/06/2023</t>
    </r>
    <r>
      <rPr>
        <sz val="10"/>
        <color theme="1"/>
        <rFont val="Arial"/>
        <family val="2"/>
      </rPr>
      <t xml:space="preserve">Se inicia el segundo trimestre  2023 con cinco (5) indagaciones  previas. Se profirió un (1) auto de archivo radicado 024-2021. 
</t>
    </r>
    <r>
      <rPr>
        <b/>
        <sz val="10"/>
        <color theme="1"/>
        <rFont val="Arial"/>
        <family val="2"/>
      </rPr>
      <t>30/03/2023</t>
    </r>
    <r>
      <rPr>
        <sz val="10"/>
        <color theme="1"/>
        <rFont val="Arial"/>
        <family val="2"/>
      </rPr>
      <t xml:space="preserve"> Se inicia el primer trimestre del 2023 con cinco (5) indagación previas,  las cuales se encuentran en prácticas de pruebas y evaluación;
</t>
    </r>
  </si>
  <si>
    <r>
      <rPr>
        <b/>
        <sz val="10"/>
        <color theme="1"/>
        <rFont val="Arial"/>
        <family val="2"/>
      </rPr>
      <t xml:space="preserve">30/12/2023 </t>
    </r>
    <r>
      <rPr>
        <sz val="10"/>
        <color theme="1"/>
        <rFont val="Arial"/>
        <family val="2"/>
      </rPr>
      <t xml:space="preserve">Para el segundo semestre del año 2023: 
Facebook tuvo un alcance de: 29.064, Visitas: 5973, Me gustas: 104
Instagram tuvo un alcance de:4753, Visitas: 1450, Me gustas:103
TWITTER: Tweets : 190, IMPRESIONES DE TWEETS: 4.837, VISITAS AL PERFIL: 258, MENCIONES: 10, NUEVOS SEGUIDORES: 20
</t>
    </r>
    <r>
      <rPr>
        <b/>
        <sz val="10"/>
        <color theme="1"/>
        <rFont val="Arial"/>
        <family val="2"/>
      </rPr>
      <t xml:space="preserve">30/06/2023   </t>
    </r>
    <r>
      <rPr>
        <sz val="10"/>
        <color theme="1"/>
        <rFont val="Arial"/>
        <family val="2"/>
      </rPr>
      <t>Para el segundo trimestre del año 2023 :
Facebook tuvo un alcance de: 29.808, Visitas: 10.685, Me gustas:  127
Instagram tuvo un alcance de: 3.430, Visitas: 2.364, Me gustas:144
TWITTER: Tweets : 99, IMPRESIONES DE TWEETS: 9.335, VISITAS AL PERFIL: 258, MENCIONES: 10, NUEVOS SEGUIDORES: 9</t>
    </r>
    <r>
      <rPr>
        <b/>
        <sz val="10"/>
        <color theme="1"/>
        <rFont val="Arial"/>
        <family val="2"/>
      </rPr>
      <t xml:space="preserve">
30/03/2023,  </t>
    </r>
    <r>
      <rPr>
        <sz val="10"/>
        <color theme="1"/>
        <rFont val="Arial"/>
        <family val="2"/>
      </rPr>
      <t xml:space="preserve">Para el primer trimestre del año 2023 :
Facebook tuvo un alcance de: 22.474, Visitas: 5.956, Me gustas:  93
Instagram tuvo un alcance de: 2.837, Visitas: 1.345, Me gustas:118
TWITTER: Tweets : 120, IMPRESIONES DE TWEETS:6.531, VISITAS AL PERFIL: 351, MENCIONES: 20, NUEVOS SEGUIDORES: 7
</t>
    </r>
  </si>
  <si>
    <r>
      <rPr>
        <b/>
        <sz val="10"/>
        <color theme="1"/>
        <rFont val="Arial"/>
        <family val="2"/>
      </rPr>
      <t xml:space="preserve">30/12/2023 </t>
    </r>
    <r>
      <rPr>
        <sz val="10"/>
        <color theme="1"/>
        <rFont val="Arial"/>
        <family val="2"/>
      </rPr>
      <t xml:space="preserve">Para el segundo semestre del año 2023, se ejecutó la auditoría de seguimiento a cargo del ente certificador ICONTEC los días 7 y 8 de noviembre. Durante este proceso, se identificaron dos "No Conformidades Menores". Es un placer informar que estas no conformidades fueron abordadas y corregidas con éxito el día 15 de noviembre de 2023, a través de una respuesta formal al ente certificador y la generación del acta de seguimiento correspondiente al proceso 272.
Estos pasos nos han permitido subsanar las no conformidades de manera oportuna y efectiva, demostrando nuestro compromiso con los estándares de calidad y los requisitos establecidos por ICONTEC.
</t>
    </r>
    <r>
      <rPr>
        <b/>
        <sz val="10"/>
        <color theme="1"/>
        <rFont val="Arial"/>
        <family val="2"/>
      </rPr>
      <t xml:space="preserve">
30/06/2023 </t>
    </r>
    <r>
      <rPr>
        <sz val="10"/>
        <color theme="1"/>
        <rFont val="Arial"/>
        <family val="2"/>
      </rPr>
      <t xml:space="preserve">Esta actividad tiene como objeto cumplirse para el mes de noviembre del año 2023, día pendiente de confirmación por el ente auditor.
</t>
    </r>
  </si>
  <si>
    <r>
      <rPr>
        <b/>
        <sz val="10"/>
        <color theme="1"/>
        <rFont val="Arial"/>
        <family val="2"/>
      </rPr>
      <t xml:space="preserve">30/12/2023 </t>
    </r>
    <r>
      <rPr>
        <sz val="10"/>
        <color theme="1"/>
        <rFont val="Arial"/>
        <family val="2"/>
      </rPr>
      <t xml:space="preserve">Para el segundo semestre del presente año, se concluye el Plan Estratégico de Tecnologías de la Información. Este documento ha sido fruto de un esfuerzo colaborativo entre los ingenieros de la entidad, el equipo de comunicaciones, el asesor de Gobierno Digital y el responsable de la Secretaría General y Calidad.
Este se encuentra actualmente en proceso de aprobación por parte del Comité de Gestión y Desempeño. La reunión para este propósito está programada para llevarse a cabo durante el trimestre del año 2024.
</t>
    </r>
    <r>
      <rPr>
        <b/>
        <sz val="10"/>
        <color theme="1"/>
        <rFont val="Arial"/>
        <family val="2"/>
      </rPr>
      <t>30/06/2023</t>
    </r>
    <r>
      <rPr>
        <sz val="10"/>
        <color theme="1"/>
        <rFont val="Arial"/>
        <family val="2"/>
      </rPr>
      <t xml:space="preserve"> Esta actividad lleva un avance del 94% en la construcción del documento archivo Word PETI, la cual durante el primer trimestre del año 2023 se ha venido trabajando. Para el segundo trimestre se realizó la encuesta de uso y apropiación de las tecnologías de la información, la cual consta de 8 preguntas, se aplico a 38 servidores y contratistas, en donde se pretende medir la satisfacción de los funcionarios respecto al proceso de gestión de TI, insumo necesario para la construcción del PETI.</t>
    </r>
    <r>
      <rPr>
        <b/>
        <sz val="10"/>
        <color theme="1"/>
        <rFont val="Arial"/>
        <family val="2"/>
      </rPr>
      <t xml:space="preserve">
30/03/2023,  </t>
    </r>
    <r>
      <rPr>
        <sz val="10"/>
        <color theme="1"/>
        <rFont val="Arial"/>
        <family val="2"/>
      </rPr>
      <t xml:space="preserve">Esta actividad lleva un avance del 90% en la construcción del documento archivo Word PETI, la cual durante el primer trimestre del año 2023 se ha venido trabajando.
Contiene información relevante en cuanto a la arquitectura del software, arquitectura de servidores y red de datos, de igual manera anexan datos sobre la sede electrónica, el programa SISGED y PQRSD en cuanto a la usabilidad, los lineamientos y metodología para la construcción del PETI. 
</t>
    </r>
  </si>
  <si>
    <r>
      <rPr>
        <b/>
        <sz val="10"/>
        <color theme="1"/>
        <rFont val="Arial"/>
        <family val="2"/>
      </rPr>
      <t xml:space="preserve">30/03/2023,  </t>
    </r>
    <r>
      <rPr>
        <sz val="10"/>
        <color theme="1"/>
        <rFont val="Arial"/>
        <family val="2"/>
      </rPr>
      <t>Esta actividad se trabajó durante el mes de enero y a través de la resolución N 11 de enero 30 de 2023 se le dio cumplimiento.</t>
    </r>
  </si>
  <si>
    <r>
      <rPr>
        <b/>
        <sz val="10"/>
        <color theme="1"/>
        <rFont val="Arial"/>
        <family val="2"/>
      </rPr>
      <t xml:space="preserve">30/12/2023 </t>
    </r>
    <r>
      <rPr>
        <sz val="10"/>
        <color theme="1"/>
        <rFont val="Arial"/>
        <family val="2"/>
      </rPr>
      <t xml:space="preserve">Para el segundo semestre del 2023 al 31 de diciembre se realizaron 61 contratos. 
Presupuesto asignado: 3.226.339.849 Presupuesto comprometido:  3.187.512.311 Presupuesto por
comprometer: 38.827.538 Presupuesto afectado 98,80%.
</t>
    </r>
    <r>
      <rPr>
        <b/>
        <sz val="10"/>
        <color theme="1"/>
        <rFont val="Arial"/>
        <family val="2"/>
      </rPr>
      <t xml:space="preserve">
30/06/2023    </t>
    </r>
    <r>
      <rPr>
        <sz val="10"/>
        <color theme="1"/>
        <rFont val="Arial"/>
        <family val="2"/>
      </rPr>
      <t>En el segundo trimestre al 30 de junio hemos realizado 43 contratos, 
Presupuesto asignado: 3.548.973.834 Presupuesto comprometido:  2.090.595.612 Presupuesto por
comprometer: 1.458.378.222 Presupuesto afectado 58,91%.</t>
    </r>
    <r>
      <rPr>
        <b/>
        <sz val="10"/>
        <color theme="1"/>
        <rFont val="Arial"/>
        <family val="2"/>
      </rPr>
      <t xml:space="preserve">
30/03/2023,  </t>
    </r>
    <r>
      <rPr>
        <sz val="10"/>
        <color theme="1"/>
        <rFont val="Arial"/>
        <family val="2"/>
      </rPr>
      <t xml:space="preserve">En el primer trimestre al 31 de marzo hemos realizado 25 contratos, anexo gestión presupuestal.
Presupuesto asignado: 3.548.973.834 Presupuesto comprometido:  1.063.222.936 Presupuesto por
comprometer:  2.485.750.898 %Presupuesto afectado 29,96%.
Es importante decir que en cuanto a los bienes muebles al 31 de marzo de 2023 estos se encuentran actualizados en la asignación a cada servidor público y que para el día 21 de febrero del 2023 se solicitó a la Secretaría de Bienes y Servicios dar de baja a los bienes muebles inservibles de la Personería, la respuesta obtenida es estar a la espera del momento en que se pueda continuar con el proceso.
</t>
    </r>
  </si>
  <si>
    <r>
      <rPr>
        <b/>
        <sz val="10"/>
        <color theme="1"/>
        <rFont val="Arial"/>
        <family val="2"/>
      </rPr>
      <t xml:space="preserve">30/12/2023 </t>
    </r>
    <r>
      <rPr>
        <sz val="10"/>
        <color theme="1"/>
        <rFont val="Arial"/>
        <family val="2"/>
      </rPr>
      <t>En virtud de la situación actual en el segundo semestre, donde la actividad planificada no ha sido ejecutada en el presente año, se hace imperativo desarrollar un Plan de Mejoramiento que permita llevar a cabo dicha actividad de manera eficiente durante el periodo 2024. Este plan tiene como objetivo principal identificar las causas del incumplimiento y proponer estrategias claras para garantizar la ejecución exitosa en el próximo año.</t>
    </r>
    <r>
      <rPr>
        <b/>
        <sz val="10"/>
        <color theme="1"/>
        <rFont val="Arial"/>
        <family val="2"/>
      </rPr>
      <t xml:space="preserve">
30/06/2023   </t>
    </r>
    <r>
      <rPr>
        <sz val="10"/>
        <color theme="1"/>
        <rFont val="Arial"/>
        <family val="2"/>
      </rPr>
      <t xml:space="preserve">Para le el primer semestre se cuenta con el acta 78 del 13 de abril de 2023 se realizó la capacitación con el asesor de la alcaldía de gestión documental para la revisión de la actualización de la versión dos de las TRD y TVD y se han venido realizando reuniones con las delegaturas para validar Los procesos y procedimientos de cada uno de ellos.
</t>
    </r>
  </si>
  <si>
    <r>
      <rPr>
        <b/>
        <sz val="10"/>
        <color theme="1"/>
        <rFont val="Arial"/>
        <family val="2"/>
      </rPr>
      <t>30/12/2023</t>
    </r>
    <r>
      <rPr>
        <sz val="10"/>
        <color theme="1"/>
        <rFont val="Arial"/>
        <family val="2"/>
      </rPr>
      <t xml:space="preserve"> A pesar de la ejecución exitosa del Programa de Gestión Documental en el segundo semestre del año 2023, se encuentra pendiente la aprobación por parte del Comité de Gestión y Desempeño, prevista inicialmente para el primer trimestre de dicho año. </t>
    </r>
    <r>
      <rPr>
        <b/>
        <sz val="10"/>
        <color theme="1"/>
        <rFont val="Arial"/>
        <family val="2"/>
      </rPr>
      <t xml:space="preserve">
30/06/2023   </t>
    </r>
    <r>
      <rPr>
        <sz val="10"/>
        <color theme="1"/>
        <rFont val="Arial"/>
        <family val="2"/>
      </rPr>
      <t xml:space="preserve"> Esta actividad aun no presenta avance para el segundo trimestre</t>
    </r>
    <r>
      <rPr>
        <b/>
        <sz val="10"/>
        <color theme="1"/>
        <rFont val="Arial"/>
        <family val="2"/>
      </rPr>
      <t xml:space="preserve">
30/03/2023,  </t>
    </r>
    <r>
      <rPr>
        <sz val="10"/>
        <color theme="1"/>
        <rFont val="Arial"/>
        <family val="2"/>
      </rPr>
      <t>Esta actividad aun no presenta avance para el primer trimestre</t>
    </r>
  </si>
  <si>
    <t>Desarrollar una gestión institucional eficiente buscando que la Personería de Itagüí sea una entidad moderna según los requerimientos del estado, los cuales aportan cercanía con los usuarios y partes interesadas.</t>
  </si>
  <si>
    <t xml:space="preserve">Campañas  difundidas a través de los diferentes canales físicos y  digitales de la Personería Municipal. </t>
  </si>
  <si>
    <t xml:space="preserve">Seguimiento a los usuarios de redes sociales, participación en las publicaciones, entre otros </t>
  </si>
  <si>
    <r>
      <rPr>
        <b/>
        <sz val="10"/>
        <color theme="1"/>
        <rFont val="Arial"/>
        <family val="2"/>
      </rPr>
      <t xml:space="preserve">
30/12/2023 </t>
    </r>
    <r>
      <rPr>
        <sz val="10"/>
        <color theme="1"/>
        <rFont val="Arial"/>
        <family val="2"/>
      </rPr>
      <t xml:space="preserve">Para el segundo semestre del año 2023 se realizaron las siguientes publicaciones externas en :
WhatsApp: 65 
Facebook: 213
Instagram: 213
Twitter: 190
 y   9 campañas externas 
para un total de 690 publicaciones
</t>
    </r>
    <r>
      <rPr>
        <b/>
        <sz val="10"/>
        <color theme="1"/>
        <rFont val="Arial"/>
        <family val="2"/>
      </rPr>
      <t xml:space="preserve">30/06/2023 </t>
    </r>
    <r>
      <rPr>
        <sz val="10"/>
        <color theme="1"/>
        <rFont val="Arial"/>
        <family val="2"/>
      </rPr>
      <t>Para el segundo trimestre del año 2023 se realizaron las siguientes publicaciones externas en :
WhatsApp:27 
Facebook: 156
Instagram: 136
Twitter: 99
 y  3 campañas externas 
para un total de 418 publicaciones</t>
    </r>
    <r>
      <rPr>
        <b/>
        <sz val="10"/>
        <color theme="1"/>
        <rFont val="Arial"/>
        <family val="2"/>
      </rPr>
      <t xml:space="preserve">    
30/03/2023,  </t>
    </r>
    <r>
      <rPr>
        <sz val="10"/>
        <color theme="1"/>
        <rFont val="Arial"/>
        <family val="2"/>
      </rPr>
      <t xml:space="preserve">Para el primer trimestre del año 2023 se realizaron las siguientes publicaciones externas en :
WhatsApp:6 
Facebook: 105
Instagram: 101
Twitter: 120
 y  4 campañas externas 
para un total de 332 publicaciones
</t>
    </r>
  </si>
  <si>
    <t>Implementación de la política de gobierno digital</t>
  </si>
  <si>
    <r>
      <rPr>
        <b/>
        <sz val="10"/>
        <color theme="1"/>
        <rFont val="Arial"/>
        <family val="2"/>
      </rPr>
      <t xml:space="preserve"> 30/12/2023 </t>
    </r>
    <r>
      <rPr>
        <sz val="10"/>
        <color theme="1"/>
        <rFont val="Arial"/>
        <family val="2"/>
      </rPr>
      <t>para el segundo semestre se realizaron 6 publicaciones conforme ala política de gobierno digital y requisitos de ley entre las cuales se resaltan los planes de mejoramiento y evaluación de control interno, caractericen de usuarios, avances de los planes de acción, informe al plan anticorrupción, evaluación al sistema de control interno.</t>
    </r>
    <r>
      <rPr>
        <b/>
        <sz val="10"/>
        <color theme="1"/>
        <rFont val="Arial"/>
        <family val="2"/>
      </rPr>
      <t xml:space="preserve">
30/06/2023 </t>
    </r>
    <r>
      <rPr>
        <sz val="10"/>
        <color theme="1"/>
        <rFont val="Arial"/>
        <family val="2"/>
      </rPr>
      <t>Para el segundo trimestre del año 2023 se realizaron 5 publicaciones conforme a la política de gobierno digital</t>
    </r>
    <r>
      <rPr>
        <b/>
        <sz val="10"/>
        <color theme="1"/>
        <rFont val="Arial"/>
        <family val="2"/>
      </rPr>
      <t xml:space="preserve">   
30/03/2023,  </t>
    </r>
    <r>
      <rPr>
        <sz val="10"/>
        <color theme="1"/>
        <rFont val="Arial"/>
        <family val="2"/>
      </rPr>
      <t xml:space="preserve">Para el primer trimestre del año 2023 se realizaron 5 publicaciones conforme a la política de gobierno digital. 
</t>
    </r>
  </si>
  <si>
    <r>
      <rPr>
        <b/>
        <sz val="10"/>
        <color theme="1"/>
        <rFont val="Arial"/>
        <family val="2"/>
      </rPr>
      <t xml:space="preserve">30/12/2023 </t>
    </r>
    <r>
      <rPr>
        <sz val="10"/>
        <color theme="1"/>
        <rFont val="Arial"/>
        <family val="2"/>
      </rPr>
      <t xml:space="preserve">Para el segundo semestre del año 2023, se realizaron las siguientes actividades: 
1.  Actualización de documentos para el desarrollo del sistema de gestión en SST
2. Capacitaciones en busca del trabajo en equipo. (De principio a fin-Comunicación Asertiva)
3. Acompañamiento al COPASST
4. Desarrollo del plan de pausas activas (Se realizó una pausa saludable el 11 de septiembre-Se realizó una pausa activa el 02 de agosto)
5. Se realizó inspección a los puestos de trabajo, oficina de control interno, 
cocina, vigilancia administrativa
6. Día 18 de octubre. Se realizó una jornada de masajes relajantes a los funcionarios y personal de apoyo de la personería de Itagüí.
7. Día 19 de octubre. Cambiando el ritmo. Pausas activas
8. Día 20 de octubre. Momento de reflexión, meditación y espacio personal para cada integrante de la personería
9. Día 21 de octubre. Actividad física. FIT COMBAT – TAE - BO
</t>
    </r>
    <r>
      <rPr>
        <b/>
        <sz val="10"/>
        <color theme="1"/>
        <rFont val="Arial"/>
        <family val="2"/>
      </rPr>
      <t xml:space="preserve">
NOTA: No se cumple al 100% el SGSST, puesto que falto la Capacitación primeros auxilios y la compra de sillas para 2 funcionarios de la entidad.
30/06/2023 </t>
    </r>
    <r>
      <rPr>
        <sz val="10"/>
        <color theme="1"/>
        <rFont val="Arial"/>
        <family val="2"/>
      </rPr>
      <t xml:space="preserve">Para el segundo trimestre del año en curso (2023), desde el departamento de seguridad y salud en el trabajo, con el acompañamiento del representante de la alta gerencia y la asesora de la ARL (Sura), se realizaron las siguientes actividades.
1.Actualización de la matriz de riesgos, teniendo en cuenta que se actualizó profundizando los riesgos a los que se exponen los funcionarios y colaboradores al estar por fuera de la oficina, realizando labores propias de cada cargo
Se profundizó en la matriz legal, buscando la actualización de acuerdo a las normas expedidas y que sean aplicables a personería.
Acompañamiento y asesoramiento en cuanto al tipo de riesgo en el cual deben estar afiliados los delegados, este acompañamiento se realizó con ayuda de los asesores de la aseguradora de riesgos - SURA.
Capacitaciones en busca del trabajo en equipo
-De principio a fin
-Trabajo en equipo
Acompañamiento al COPASST
-Reunión para la elección de la secretaria y aclarar las funciones del copasst
-Elaboración del manual de funciones del copasst
Desarrollo del plan de pausas activasSe realizaron pausas activas con ayuda del personal del municipio y de la asesora de la ARL (SURA).
</t>
    </r>
    <r>
      <rPr>
        <b/>
        <sz val="10"/>
        <color theme="1"/>
        <rFont val="Arial"/>
        <family val="2"/>
      </rPr>
      <t xml:space="preserve">
30/03/2023,  </t>
    </r>
    <r>
      <rPr>
        <sz val="10"/>
        <color theme="1"/>
        <rFont val="Arial"/>
        <family val="2"/>
      </rPr>
      <t xml:space="preserve">En el primer trimestre del año en curso (2023), 
• Actualización de documentos para el desarrollo del sistema de gestión en SST
• Actualización del programa de capacitaciones 2023
• Actualización Matriz Legal
• Atención a acto de condición insegura, cambio de iluminaria en la oficina de psicología
• Capacitaciones realizadas al personal de planta y de apoyo
• Caídas a nivel
 • Acompañamiento al COPASST
• Capacitación Equipos Eficientes
• Elección de Copasst
• Desarrollo del plan de pausas activas: las cuales se realizaron los días 6 y 29 de marzo respectivamente
</t>
    </r>
    <r>
      <rPr>
        <b/>
        <sz val="10"/>
        <color theme="1"/>
        <rFont val="Arial"/>
        <family val="2"/>
      </rPr>
      <t xml:space="preserve">30/12/2023 </t>
    </r>
    <r>
      <rPr>
        <sz val="10"/>
        <color theme="1"/>
        <rFont val="Arial"/>
        <family val="2"/>
      </rPr>
      <t xml:space="preserve">Para el segundo semestre del año 2023 se alcanzo un </t>
    </r>
  </si>
  <si>
    <t>Elaboración del plan de capacitaciones,  Bienestar, Estímulos e Incentivos y pre-pensionados.</t>
  </si>
  <si>
    <t xml:space="preserve">Ejecución del plan de capacitaciones,  Bienestar, Estímulos e Incentivos y pre-pensionados. </t>
  </si>
  <si>
    <r>
      <rPr>
        <b/>
        <sz val="10"/>
        <color theme="1"/>
        <rFont val="Arial"/>
        <family val="2"/>
      </rPr>
      <t xml:space="preserve">30/12/2023 </t>
    </r>
    <r>
      <rPr>
        <sz val="10"/>
        <color theme="1"/>
        <rFont val="Arial"/>
        <family val="2"/>
      </rPr>
      <t xml:space="preserve">Para el segundo semestre del 2023 se ejecutaron las siguientes actividades conforme al plan de capacitaciones, bienestar, estímulos e incentivos y pre-pensionados:
-Tardes de bienestar laboral en julio 13 y septiembre 29
- Se celebran cumpleaños de julio, agosto y septiembre
 -Se realiza la capacitación de atención al usuario el dos de agosto
 -Se realiza la charla de comunicación asertiva el dos de agosto
 -Se realiza la semana de la salud del 22 al 25 de agosto
 -Se trabaja en los estilos de vida saludable del 22 al 25 de agosto
 -Se han realizado tres pausas activas.
 -Se cumple con el día de la familia el 21 de julio
 -Se anexa el cronograma del plan de capacitación, bienestar, estímulos e 
incentivos y pre pensionados para el año 2023 el cual tiene un avance del 
59% al 30 de septiembre.
</t>
    </r>
    <r>
      <rPr>
        <b/>
        <sz val="10"/>
        <color theme="1"/>
        <rFont val="Arial"/>
        <family val="2"/>
      </rPr>
      <t xml:space="preserve">
30/06/2023  </t>
    </r>
    <r>
      <rPr>
        <sz val="10"/>
        <color theme="1"/>
        <rFont val="Arial"/>
        <family val="2"/>
      </rPr>
      <t>Para el segundo trimestre del 2023 se ejecutaron las siguientes actividades conforme al plan de capacitaciones, bienestar, estímulos e incentivos y pre-pensionados
•Se realizaron 4 tardes de bienestar laboral
•Se celebra el día de la madre y el día del padre 
•Se celebran cumpleaños de abril, mayo y junio
•Se realizó 1 tarde de integración el día 16 de junio del 2023
•Se realiza la charla de trabajo en equipo
•Se realiza charla de comunicación asertiva
•Se realiza charla resolución de conflictos y liderazgo
•Se han realizado tres pausas activas.
•Se anexa el cronograma del plan de capacitación, bienestar, estímulos e incentivos y pre pensionados para el año 2023 el cual tiene un avance del 39% al 30 de junio.</t>
    </r>
    <r>
      <rPr>
        <b/>
        <sz val="10"/>
        <color theme="1"/>
        <rFont val="Arial"/>
        <family val="2"/>
      </rPr>
      <t xml:space="preserve">
30/03/2023 </t>
    </r>
    <r>
      <rPr>
        <sz val="10"/>
        <color theme="1"/>
        <rFont val="Arial"/>
        <family val="2"/>
      </rPr>
      <t xml:space="preserve">Para el segundo trimestre del 2023 se ejecutaron las siguientes actividades conforme al plan de capacitaciones, bienestar, estímulos e incentivos y pre-pensionados  </t>
    </r>
    <r>
      <rPr>
        <b/>
        <sz val="10"/>
        <color theme="1"/>
        <rFont val="Arial"/>
        <family val="2"/>
      </rPr>
      <t xml:space="preserve">
</t>
    </r>
    <r>
      <rPr>
        <sz val="10"/>
        <color theme="1"/>
        <rFont val="Arial"/>
        <family val="2"/>
      </rPr>
      <t xml:space="preserve">• Se realizaron 2 tardes de bienestar laboral de las 10 programadas, los días 27 de febrero y 30 de marzo del 2023
• Se celebró el día de la mujer 8 de marzo y el día del hombre 17 de marzo de 2023.
• Se han realizado dos pausas activas.
• Se celebraron los cumpleaños de los meses de enero a marzo
• Se anexa el cronograma del plan de capacitación, bienestar, estímulos e incentivos y pre-pensionados para el año 2023 el cual tiene un avance del 13% al 31 de marzo
</t>
    </r>
  </si>
  <si>
    <t>Ejecución de la  contratación de los bienes y servicios  necesarios en la  Personería de Itagüí</t>
  </si>
  <si>
    <t>Actualización e implementación de las TRD y TVD por parte del concejo departamental de Archivo</t>
  </si>
  <si>
    <r>
      <rPr>
        <b/>
        <sz val="10"/>
        <color theme="1"/>
        <rFont val="Arial"/>
        <family val="2"/>
      </rPr>
      <t xml:space="preserve">30/12/2023 </t>
    </r>
    <r>
      <rPr>
        <sz val="10"/>
        <color theme="1"/>
        <rFont val="Arial"/>
        <family val="2"/>
      </rPr>
      <t xml:space="preserve">Para el segundo semestre del año 2023 se han atendido 4973 usuarios los cuales están caracterizados en:
• Usuarios atendidos por género.
• Usuarios atendidos por condición social.
• Usuarios atendidos según ciudad o Municipio de origen.
• Usuarios atendidos según tipo de solicitud.
</t>
    </r>
    <r>
      <rPr>
        <b/>
        <sz val="10"/>
        <color theme="1"/>
        <rFont val="Arial"/>
        <family val="2"/>
      </rPr>
      <t xml:space="preserve">30/06/2023 </t>
    </r>
    <r>
      <rPr>
        <sz val="10"/>
        <color theme="1"/>
        <rFont val="Arial"/>
        <family val="2"/>
      </rPr>
      <t xml:space="preserve">Al 30 de julio de 2023 se han atendido 2554 usuarios los cuales están caracterizados en:
• Usuarios atendidos por género.
• Usuarios atendidos por condición social.
• Usuarios atendidos según ciudad o Municipio de origen.
• Usuarios atendidos según tipo de solicitud.
</t>
    </r>
    <r>
      <rPr>
        <b/>
        <sz val="10"/>
        <color theme="1"/>
        <rFont val="Arial"/>
        <family val="2"/>
      </rPr>
      <t xml:space="preserve">30/03/2023,  </t>
    </r>
    <r>
      <rPr>
        <sz val="10"/>
        <color theme="1"/>
        <rFont val="Arial"/>
        <family val="2"/>
      </rPr>
      <t xml:space="preserve">Al 31 de marzo de 2023 se han atendido 2449 usuarios los cuales están caracterizados en:
• Usuarios atendidos por género.
• Usuarios atendidos por condición social.
• Usuarios atendidos según ciudad o Municipio de origen.
• Usuarios atendidos según tipo de solicitud.
</t>
    </r>
  </si>
  <si>
    <r>
      <rPr>
        <b/>
        <sz val="10"/>
        <color theme="1"/>
        <rFont val="Arial"/>
        <family val="2"/>
      </rPr>
      <t xml:space="preserve">30/12/2023 </t>
    </r>
    <r>
      <rPr>
        <sz val="10"/>
        <color theme="1"/>
        <rFont val="Arial"/>
        <family val="2"/>
      </rPr>
      <t>El presente informe detalla el desarrollo exitoso de la actividad de atención presencial llevada a cabo en la Casa de Justicia durante el primer semestre del año. Con una frecuencia mensual los días martes y jueves, esta iniciativa ha sido fundamental para establecer un vínculo directo con la comunidad y ofrecer servicios de manera cercana y personalizada.</t>
    </r>
    <r>
      <rPr>
        <b/>
        <sz val="10"/>
        <color theme="1"/>
        <rFont val="Arial"/>
        <family val="2"/>
      </rPr>
      <t xml:space="preserve">
30/06/2023 </t>
    </r>
    <r>
      <rPr>
        <sz val="10"/>
        <color theme="1"/>
        <rFont val="Arial"/>
        <family val="2"/>
      </rPr>
      <t>Esta actividad  se ha venido realizándose  en atención presencial para el primer semestre mes a mes desde la casa de justicia los días martes y jueves.</t>
    </r>
  </si>
  <si>
    <t>Realizar visitas a las dependencias y programas  del sector central o descentralizado de  la administración municipal.</t>
  </si>
  <si>
    <r>
      <rPr>
        <b/>
        <sz val="10"/>
        <color theme="1"/>
        <rFont val="Arial"/>
        <family val="2"/>
      </rPr>
      <t xml:space="preserve">30/12/2023  </t>
    </r>
    <r>
      <rPr>
        <sz val="10"/>
        <color theme="1"/>
        <rFont val="Arial"/>
        <family val="2"/>
      </rPr>
      <t>Para el segundo semestre del año 2023 se realizo la cuarta visita, visita administrativa a la inspección de policía en la comuna dos el día 1 de septiembre de 2023, donde su objeto de visita fue atender una queja por afectación de humedad de un parqueadero a viviendas colindantes.</t>
    </r>
    <r>
      <rPr>
        <b/>
        <sz val="10"/>
        <color theme="1"/>
        <rFont val="Arial"/>
        <family val="2"/>
      </rPr>
      <t xml:space="preserve">
30/06/2023 </t>
    </r>
    <r>
      <rPr>
        <sz val="10"/>
        <color theme="1"/>
        <rFont val="Arial"/>
        <family val="2"/>
      </rPr>
      <t>Para el segundo trimestre del año 2023 se realiza Una (1) a la Secretaría de Vivienda y Hábitat
 el día 7 de junio de 2023.</t>
    </r>
    <r>
      <rPr>
        <b/>
        <sz val="10"/>
        <color theme="1"/>
        <rFont val="Arial"/>
        <family val="2"/>
      </rPr>
      <t xml:space="preserve">
30/03/2023,  </t>
    </r>
    <r>
      <rPr>
        <sz val="10"/>
        <color theme="1"/>
        <rFont val="Arial"/>
        <family val="2"/>
      </rPr>
      <t xml:space="preserve">En el primer trimestre, se realizaron dos (2) visitas administrativas en las siguientes dependencias:
Enero 23/2023, dependencia: Inspección de Policía Comuna 4
Febrero 14/2023 – Entidad Anexa a la Secretaría de Movilidad: 
</t>
    </r>
    <r>
      <rPr>
        <sz val="10"/>
        <rFont val="Arial"/>
        <family val="2"/>
      </rPr>
      <t xml:space="preserve">
</t>
    </r>
  </si>
  <si>
    <t>Realizar visitas al Programa Alimentario Escolar (PAE)</t>
  </si>
  <si>
    <r>
      <t xml:space="preserve">30/12/2023  </t>
    </r>
    <r>
      <rPr>
        <sz val="10"/>
        <color theme="1"/>
        <rFont val="Arial"/>
        <family val="2"/>
      </rPr>
      <t>En el primer trimestre se realizaron Diecisiete  (17) visitas de seguimiento y vigilancia al programa PAE.</t>
    </r>
    <r>
      <rPr>
        <b/>
        <sz val="10"/>
        <color theme="1"/>
        <rFont val="Arial"/>
        <family val="2"/>
      </rPr>
      <t xml:space="preserve">
30/06/2023 </t>
    </r>
    <r>
      <rPr>
        <sz val="10"/>
        <color theme="1"/>
        <rFont val="Arial"/>
        <family val="2"/>
      </rPr>
      <t xml:space="preserve">En el segundo trimestre se realizaron tres (16) visitas de seguimiento y vigilancia al programa PAE </t>
    </r>
    <r>
      <rPr>
        <b/>
        <sz val="10"/>
        <color theme="1"/>
        <rFont val="Arial"/>
        <family val="2"/>
      </rPr>
      <t xml:space="preserve">
30/03/2023 </t>
    </r>
    <r>
      <rPr>
        <sz val="10"/>
        <color theme="1"/>
        <rFont val="Arial"/>
        <family val="2"/>
      </rPr>
      <t>En el primer trimestre se realizaron tres (3) visitas de seguimiento y vigilancia al programa PAE.</t>
    </r>
    <r>
      <rPr>
        <b/>
        <sz val="10"/>
        <color theme="1"/>
        <rFont val="Arial"/>
        <family val="2"/>
      </rPr>
      <t xml:space="preserve">
</t>
    </r>
  </si>
  <si>
    <r>
      <rPr>
        <b/>
        <sz val="10"/>
        <color theme="1"/>
        <rFont val="Arial"/>
        <family val="2"/>
      </rPr>
      <t xml:space="preserve">30/12/2023 </t>
    </r>
    <r>
      <rPr>
        <sz val="10"/>
        <color theme="1"/>
        <rFont val="Arial"/>
        <family val="2"/>
      </rPr>
      <t xml:space="preserve">Para el segundo semestre del 2023 en el SISGED, se registraron 228  radicados de entrada, clasificados en el tercer trimestre con 67 Seguimientos y 37 Quejas,  actuaciones Inhibitorias: 8, Traslados por competencia: 14, Respuestas de Fondo: 10, En Evaluación: 5 PQRS
ACTUACIONES REALIZADAS CON LOS SEGUIMIENTOS
Respuestas Definitivas: 29 se proceden archivo físico
Seguimientos con intervenciones y respuestas parciales pero 
respuesta definitiva: 38
Para el cuarto trimestre se clasifica así:
ACTUACIONES REALIZADAS CON LAS PQRS
Inhibitorios: 1 
Traslados por competencia: 10
Respuestas de Fondo:
Apertura Investigación Disciplinaria y acumulación procesal: 2
ACTUACIONES REALIZADAS CON LOS SEGUIMIENTOS
Respuestas Definitivas: 20 se proceden archivo físico
Seguimientos pendientes: 12 con tramites y archivados temporalmente SISGED
pero pendientes de respuestas por otras dependencias.
Cumpliendo así con el 100% del plan de acción.
</t>
    </r>
    <r>
      <rPr>
        <b/>
        <sz val="10"/>
        <color theme="1"/>
        <rFont val="Arial"/>
        <family val="2"/>
      </rPr>
      <t xml:space="preserve">
30/06/2023  </t>
    </r>
    <r>
      <rPr>
        <sz val="10"/>
        <color theme="1"/>
        <rFont val="Arial"/>
        <family val="2"/>
      </rPr>
      <t xml:space="preserve"> Para el segundo trimestre del 2023 en el SISGED se registraron 164 documentos asignados a la Delegatura, clasificados así: 38 Quejas y 126 Seguimientos  de las cuales 13 se encuentran en evaluación.</t>
    </r>
    <r>
      <rPr>
        <b/>
        <sz val="10"/>
        <color theme="1"/>
        <rFont val="Arial"/>
        <family val="2"/>
      </rPr>
      <t xml:space="preserve"> 
30/03/2023,  </t>
    </r>
    <r>
      <rPr>
        <sz val="10"/>
        <color theme="1"/>
        <rFont val="Arial"/>
        <family val="2"/>
      </rPr>
      <t xml:space="preserve">Para el primer trimestre 2023 en el sistema de gestión SISGED, se registraron 142 radicados de entradas clasificados en: Quejas: 28 radicados.    Seguimientos: 114 solicitudes
</t>
    </r>
  </si>
  <si>
    <t>Tramitar las indagaciones preliminares que se decida aperturar ( evaluar, vincular al posible sujeto disciplinable, solicitar pruebas testimoniales, documentales, periciales y práctica de las mismas, auto de archivo, auto de apertura de investigación disciplinaria)</t>
  </si>
  <si>
    <t>Tramitar las Investigaciones disciplinarias que estén en curso  en la delegatura.  (identificar conductas objeto de la acción disciplinaria,  vincular a presuntos responsables, solicitar y practicar pruebas (testimoniales, documentales, periciales,. pliego de cargos, alegatos de conclusión,   nulidades, fallo disciplinario, archivo)</t>
  </si>
  <si>
    <t>Realizar campaña de difusión sobre los deberes, derechos y obligaciones de los servidores públicos.</t>
  </si>
  <si>
    <r>
      <rPr>
        <b/>
        <sz val="10"/>
        <color theme="1"/>
        <rFont val="Arial"/>
        <family val="2"/>
      </rPr>
      <t xml:space="preserve">30/12/2023 </t>
    </r>
    <r>
      <rPr>
        <sz val="10"/>
        <color theme="1"/>
        <rFont val="Arial"/>
        <family val="2"/>
      </rPr>
      <t>Para el segundo semestre del año 2023 se cumple con esta actividad, en donde se realiza la campaña denominada "Derechos y Deberes del Servidor Público" esta fue realizada el 28 de julio del 2023,  dándole cumplimiento a la LEY1952 de 2019 y 2094 del 2021.</t>
    </r>
    <r>
      <rPr>
        <b/>
        <sz val="10"/>
        <color theme="1"/>
        <rFont val="Arial"/>
        <family val="2"/>
      </rPr>
      <t xml:space="preserve">
30/06/2023 </t>
    </r>
    <r>
      <rPr>
        <sz val="10"/>
        <color theme="1"/>
        <rFont val="Arial"/>
        <family val="2"/>
      </rPr>
      <t>Para el segundo trimestre no se presentan avances, la presente campaña se desarrollará en el mes de Julio.</t>
    </r>
    <r>
      <rPr>
        <b/>
        <sz val="10"/>
        <color theme="1"/>
        <rFont val="Arial"/>
        <family val="2"/>
      </rPr>
      <t xml:space="preserve">
30/03/2023 </t>
    </r>
    <r>
      <rPr>
        <sz val="10"/>
        <color theme="1"/>
        <rFont val="Arial"/>
        <family val="2"/>
      </rPr>
      <t xml:space="preserve">Para el Primer trimestre del año 2023 no se presenta avances.
</t>
    </r>
  </si>
  <si>
    <t>Realizar Capacitaciones a servidores públicos del orden territorial, en procura de la mejora de los procesos administrativos.</t>
  </si>
  <si>
    <r>
      <rPr>
        <b/>
        <sz val="10"/>
        <color theme="1"/>
        <rFont val="Arial"/>
        <family val="2"/>
      </rPr>
      <t xml:space="preserve">30/12/2023 </t>
    </r>
    <r>
      <rPr>
        <sz val="10"/>
        <color theme="1"/>
        <rFont val="Arial"/>
        <family val="2"/>
      </rPr>
      <t>Para el segundo semestre del año 2023 se realiza una capacitaciones a servidores publico,  realizada el 16 de noviembre del 2023  con el tema "La competencia en el Procedimiento de Policía - Ley 1801 de 2016"  donde asistieron veedores ciudadanos, personal uniformado de la Policía Nacional, lideres comunitarios y servidores públicos de la secretaria de gobierno e inspecciones de Policía, juntas de acción comunal.</t>
    </r>
    <r>
      <rPr>
        <b/>
        <sz val="10"/>
        <color theme="1"/>
        <rFont val="Arial"/>
        <family val="2"/>
      </rPr>
      <t xml:space="preserve">
30/06/2023 </t>
    </r>
    <r>
      <rPr>
        <sz val="10"/>
        <color theme="1"/>
        <rFont val="Arial"/>
        <family val="2"/>
      </rPr>
      <t>Para el segundo trimestre se desarrollo la capacitación Código de Seguridad y Convivencia Ciudadana, la cual se realizo el 29 de mayo del 2023.</t>
    </r>
    <r>
      <rPr>
        <b/>
        <sz val="10"/>
        <color theme="1"/>
        <rFont val="Arial"/>
        <family val="2"/>
      </rPr>
      <t xml:space="preserve">
30/03/2023 </t>
    </r>
    <r>
      <rPr>
        <sz val="10"/>
        <color theme="1"/>
        <rFont val="Arial"/>
        <family val="2"/>
      </rPr>
      <t xml:space="preserve">Para el Primer trimestre no se desarrollaron capacitaciones.
</t>
    </r>
  </si>
  <si>
    <t>Veeduría 
Ciudadana y otras organizaciones</t>
  </si>
  <si>
    <t>Fortalecimiento de las veedurías y demás organizaciones sociales y comunitarias</t>
  </si>
  <si>
    <t xml:space="preserve"> Capacitación a las Veedurías y demás organizaciones sociales y comunitarias del  Municipio  de  Itagüí</t>
  </si>
  <si>
    <r>
      <rPr>
        <b/>
        <sz val="10"/>
        <color theme="1"/>
        <rFont val="Arial"/>
        <family val="2"/>
      </rPr>
      <t xml:space="preserve">30/12/2023 </t>
    </r>
    <r>
      <rPr>
        <sz val="10"/>
        <color theme="1"/>
        <rFont val="Arial"/>
        <family val="2"/>
      </rPr>
      <t>Esta actividad se cumplido en el Primer semestre del año 2023.</t>
    </r>
    <r>
      <rPr>
        <b/>
        <sz val="10"/>
        <color theme="1"/>
        <rFont val="Arial"/>
        <family val="2"/>
      </rPr>
      <t xml:space="preserve">
30/06/2023    </t>
    </r>
    <r>
      <rPr>
        <sz val="10"/>
        <color theme="1"/>
        <rFont val="Arial"/>
        <family val="2"/>
      </rPr>
      <t>Actividad cumplida en el primer trimestre del 2023, el día 16 de marzo, cumpliendo así con la meta establecida para el plan de acción.</t>
    </r>
    <r>
      <rPr>
        <b/>
        <sz val="10"/>
        <color theme="1"/>
        <rFont val="Arial"/>
        <family val="2"/>
      </rPr>
      <t xml:space="preserve">
30/03/2023,  </t>
    </r>
    <r>
      <rPr>
        <sz val="10"/>
        <color theme="1"/>
        <rFont val="Arial"/>
        <family val="2"/>
      </rPr>
      <t xml:space="preserve">Para el primer trimestre 2023 se realizo 1 capacitación a las veedurías y demás organizaciones sociales y comunitarias del municipio de Itagüí, 20 personas asistentes al evento, cumpliendo así con el objetivo propuesto
</t>
    </r>
  </si>
  <si>
    <r>
      <rPr>
        <b/>
        <sz val="10"/>
        <color theme="1"/>
        <rFont val="Arial"/>
        <family val="2"/>
      </rPr>
      <t>30/12/2023</t>
    </r>
    <r>
      <rPr>
        <sz val="10"/>
        <color theme="1"/>
        <rFont val="Arial"/>
        <family val="2"/>
      </rPr>
      <t xml:space="preserve"> Actividad cumplida en el segundo semestre, donde se celebro el día del veedor el día 30 de agosto, actividad celebrada en la prestigiosa Casa Museo de Ditaires</t>
    </r>
    <r>
      <rPr>
        <b/>
        <sz val="10"/>
        <color theme="1"/>
        <rFont val="Arial"/>
        <family val="2"/>
      </rPr>
      <t xml:space="preserve">
30/06/2023  </t>
    </r>
    <r>
      <rPr>
        <sz val="10"/>
        <color theme="1"/>
        <rFont val="Arial"/>
        <family val="2"/>
      </rPr>
      <t>Actividad Programada para el tercer trimestre del 2023.</t>
    </r>
    <r>
      <rPr>
        <b/>
        <sz val="10"/>
        <color theme="1"/>
        <rFont val="Arial"/>
        <family val="2"/>
      </rPr>
      <t xml:space="preserve">
30/03/2023,  </t>
    </r>
    <r>
      <rPr>
        <sz val="10"/>
        <color theme="1"/>
        <rFont val="Arial"/>
        <family val="2"/>
      </rPr>
      <t xml:space="preserve">Por resolución Municipal se encuentra programada la celebración del día del Veedor para el mes de agosto de 2023
</t>
    </r>
  </si>
  <si>
    <t>Brindar acompañamiento y asesoría a la comunidad en convivencia ciudadana</t>
  </si>
  <si>
    <t>Acompañamiento a los programas que promuevan el cuidado de los animales</t>
  </si>
  <si>
    <t>Asistir y participar en los comités interinstitucionales (Comité Pro-bienestar animal y comité de educación ambiental)</t>
  </si>
  <si>
    <r>
      <rPr>
        <b/>
        <sz val="10"/>
        <color theme="1"/>
        <rFont val="Arial"/>
        <family val="2"/>
      </rPr>
      <t xml:space="preserve">30/12/2023 </t>
    </r>
    <r>
      <rPr>
        <sz val="10"/>
        <color theme="1"/>
        <rFont val="Arial"/>
        <family val="2"/>
      </rPr>
      <t>Para el Segundo semestre del año 2023 se realizaron 21 acompañamientos a los comités Pro-bienestar animal y comité de educación ambiental.</t>
    </r>
    <r>
      <rPr>
        <b/>
        <sz val="10"/>
        <color theme="1"/>
        <rFont val="Arial"/>
        <family val="2"/>
      </rPr>
      <t xml:space="preserve">
30/06/2023   </t>
    </r>
    <r>
      <rPr>
        <sz val="10"/>
        <color theme="1"/>
        <rFont val="Arial"/>
        <family val="2"/>
      </rPr>
      <t>En el segundo Trimestre del año 2023 se realizaron 10 acompañamientos a los Comité Pro-bienestar animal y comité de educación ambiental.</t>
    </r>
    <r>
      <rPr>
        <b/>
        <sz val="10"/>
        <color theme="1"/>
        <rFont val="Arial"/>
        <family val="2"/>
      </rPr>
      <t xml:space="preserve">
30/03/2023, </t>
    </r>
    <r>
      <rPr>
        <sz val="10"/>
        <color theme="1"/>
        <rFont val="Arial"/>
        <family val="2"/>
      </rPr>
      <t xml:space="preserve">Para el primer trimestre 2023 se realizo 9 acompañamientos a Comité Pro-bienestar animal y comité de educación ambiental
</t>
    </r>
  </si>
  <si>
    <t xml:space="preserve">Acompañamiento a la secretaría del medio ambiente de la localidad  en las campañas de protección y prevención en el cuidado y tenencia de los animales domésticos </t>
  </si>
  <si>
    <r>
      <rPr>
        <b/>
        <sz val="10"/>
        <color theme="1"/>
        <rFont val="Arial"/>
        <family val="2"/>
      </rPr>
      <t xml:space="preserve">30/12/2023 </t>
    </r>
    <r>
      <rPr>
        <sz val="10"/>
        <color theme="1"/>
        <rFont val="Arial"/>
        <family val="2"/>
      </rPr>
      <t>Para el segundo semestre del año 2023, se acompaña a la Secretaria del  Medio Ambiente  en la campaña de protección y prevención en el cuidado de los animales, realizada el 23 de octubre, se participó en la jornada de esterilización de perros y gatos.</t>
    </r>
    <r>
      <rPr>
        <b/>
        <sz val="10"/>
        <color theme="1"/>
        <rFont val="Arial"/>
        <family val="2"/>
      </rPr>
      <t xml:space="preserve">
30/06/2023    </t>
    </r>
    <r>
      <rPr>
        <sz val="10"/>
        <color theme="1"/>
        <rFont val="Arial"/>
        <family val="2"/>
      </rPr>
      <t>Hasta la fecha, no hemos recibido ninguna solicitud de acompañamiento relacionada con esta actividad en particular.</t>
    </r>
    <r>
      <rPr>
        <b/>
        <sz val="10"/>
        <color theme="1"/>
        <rFont val="Arial"/>
        <family val="2"/>
      </rPr>
      <t xml:space="preserve">
30/03/2023, </t>
    </r>
    <r>
      <rPr>
        <sz val="10"/>
        <color theme="1"/>
        <rFont val="Arial"/>
        <family val="2"/>
      </rPr>
      <t xml:space="preserve">Durante este trimestre  no se realizo ningún acompañamiento a la secretaria de medio ambiente
</t>
    </r>
  </si>
  <si>
    <r>
      <rPr>
        <b/>
        <sz val="10"/>
        <color theme="1"/>
        <rFont val="Arial"/>
        <family val="2"/>
      </rPr>
      <t xml:space="preserve">30/12/023 </t>
    </r>
    <r>
      <rPr>
        <sz val="10"/>
        <color theme="1"/>
        <rFont val="Arial"/>
        <family val="2"/>
      </rPr>
      <t>En el segundo semestre 8 campañas  de sensibilización frente a la protección del ambiente.</t>
    </r>
    <r>
      <rPr>
        <b/>
        <sz val="10"/>
        <color theme="1"/>
        <rFont val="Arial"/>
        <family val="2"/>
      </rPr>
      <t xml:space="preserve">
30/06/2023   </t>
    </r>
    <r>
      <rPr>
        <sz val="10"/>
        <color theme="1"/>
        <rFont val="Arial"/>
        <family val="2"/>
      </rPr>
      <t>Se realizaron durante el segundo trimestre del 2023 tres campañas de sensibilización frente a la protección y cuidado del medio ambiente.</t>
    </r>
    <r>
      <rPr>
        <b/>
        <sz val="10"/>
        <color theme="1"/>
        <rFont val="Arial"/>
        <family val="2"/>
      </rPr>
      <t xml:space="preserve">
30/03/2023, </t>
    </r>
    <r>
      <rPr>
        <sz val="10"/>
        <color theme="1"/>
        <rFont val="Arial"/>
        <family val="2"/>
      </rPr>
      <t xml:space="preserve">Durante el primer trimestre del año 2023  se realizo dos campañas de sensibilización frente a la protección del ambiente.
</t>
    </r>
  </si>
  <si>
    <t>Fortalecer la atención al usuario en la sede principal de la Personería y en sus servicios descentralizados, enfocando el que hacer institucional en pro de las necesidades de la comunidad, llevando la oferta institucional  a todos los  grupos poblacionales.</t>
  </si>
  <si>
    <r>
      <rPr>
        <b/>
        <sz val="10"/>
        <color theme="1"/>
        <rFont val="Arial"/>
        <family val="2"/>
      </rPr>
      <t xml:space="preserve">30/12/2023 </t>
    </r>
    <r>
      <rPr>
        <sz val="10"/>
        <color theme="1"/>
        <rFont val="Arial"/>
        <family val="2"/>
      </rPr>
      <t>Meta cumplida desde el primer Semestre del 2023.</t>
    </r>
    <r>
      <rPr>
        <b/>
        <sz val="10"/>
        <color theme="1"/>
        <rFont val="Arial"/>
        <family val="2"/>
      </rPr>
      <t xml:space="preserve">
30/06/2023    </t>
    </r>
    <r>
      <rPr>
        <sz val="10"/>
        <color theme="1"/>
        <rFont val="Arial"/>
        <family val="2"/>
      </rPr>
      <t>En el segundo Trimestre se continuo con el proceso del concurso de Oratoria en su versión N°25, en donde se desarrollo la circular informativa N°4 del 12 de abril del 2023, listado de finalistas, se realizaron 11 capacitaciones Alos participantes. Circular N°7 del 1 de junio de 2023, Pautas para la final del concurso.
EL día 6 de junio del 2023 se realiza la final del concurso.
Circular N°5 del 4 de mayo del 2023, cronograma de las eliminatorias del concurso.</t>
    </r>
    <r>
      <rPr>
        <b/>
        <sz val="10"/>
        <color theme="1"/>
        <rFont val="Arial"/>
        <family val="2"/>
      </rPr>
      <t xml:space="preserve">
30/03/2023, </t>
    </r>
    <r>
      <rPr>
        <sz val="10"/>
        <color theme="1"/>
        <rFont val="Arial"/>
        <family val="2"/>
      </rPr>
      <t xml:space="preserve">Realizar y acompañar el concurso de oratoria en su versión N°25. Se realiza convocatoria, apoyo logístico, búsqueda de patrocinio, invitaciones, consolidación de participantes, capacitaciones.
</t>
    </r>
  </si>
  <si>
    <t>Orientación a la comunidad educativa en temas de convivencia escolar</t>
  </si>
  <si>
    <r>
      <rPr>
        <b/>
        <sz val="10"/>
        <color theme="1"/>
        <rFont val="Arial"/>
        <family val="2"/>
      </rPr>
      <t xml:space="preserve">30/12/2023 </t>
    </r>
    <r>
      <rPr>
        <sz val="10"/>
        <color theme="1"/>
        <rFont val="Arial"/>
        <family val="2"/>
      </rPr>
      <t>Durante el segundo semestre del año 2023 se tuvieron 11 intervenciones en asuntos de convivencia e intervenciones escolares.</t>
    </r>
    <r>
      <rPr>
        <b/>
        <sz val="10"/>
        <color theme="1"/>
        <rFont val="Arial"/>
        <family val="2"/>
      </rPr>
      <t xml:space="preserve">
30/06/2023   </t>
    </r>
    <r>
      <rPr>
        <sz val="10"/>
        <color theme="1"/>
        <rFont val="Arial"/>
        <family val="2"/>
      </rPr>
      <t>Para el segundo trimestre del 2023 la Delegatura de Penal y familia 8 actividades de acompañamiento y orientación en asuntos de convivencia e intervenciones escolares.</t>
    </r>
    <r>
      <rPr>
        <b/>
        <sz val="10"/>
        <color theme="1"/>
        <rFont val="Arial"/>
        <family val="2"/>
      </rPr>
      <t xml:space="preserve">
30/03/2023, </t>
    </r>
    <r>
      <rPr>
        <sz val="10"/>
        <color theme="1"/>
        <rFont val="Arial"/>
        <family val="2"/>
      </rPr>
      <t xml:space="preserve">Durante el primer trimestre, se prestaron 3 servicios de orientación y acompañamiento en asuntos de convivencia e intervenciones escolares
</t>
    </r>
  </si>
  <si>
    <t>Fortalecimiento y participación de la población victima del conflicto armado</t>
  </si>
  <si>
    <t>Apoyo a la Mesa de victimas del Municipio de Itagüí (Secretaria Técnica)</t>
  </si>
  <si>
    <r>
      <rPr>
        <b/>
        <sz val="10"/>
        <color theme="1"/>
        <rFont val="Arial"/>
        <family val="2"/>
      </rPr>
      <t xml:space="preserve">30/12/2023 </t>
    </r>
    <r>
      <rPr>
        <sz val="10"/>
        <color theme="1"/>
        <rFont val="Arial"/>
        <family val="2"/>
      </rPr>
      <t>Durante el segundo semestre del 2023 se realizaron 26 declaraciones por Desplazamiento.</t>
    </r>
    <r>
      <rPr>
        <b/>
        <sz val="10"/>
        <color theme="1"/>
        <rFont val="Arial"/>
        <family val="2"/>
      </rPr>
      <t xml:space="preserve">
30/06/2023   </t>
    </r>
    <r>
      <rPr>
        <sz val="10"/>
        <color theme="1"/>
        <rFont val="Arial"/>
        <family val="2"/>
      </rPr>
      <t>Durante el segundo trimestre del 2023 se recepcionaron 11 declaraciones por desplazamiento forzado.</t>
    </r>
    <r>
      <rPr>
        <b/>
        <sz val="10"/>
        <color theme="1"/>
        <rFont val="Arial"/>
        <family val="2"/>
      </rPr>
      <t xml:space="preserve"> 
30/03/2023, </t>
    </r>
    <r>
      <rPr>
        <sz val="10"/>
        <color theme="1"/>
        <rFont val="Arial"/>
        <family val="2"/>
      </rPr>
      <t xml:space="preserve">Durante el primer trimestre del año 2023 se recepcionaron 15 declaraciones por desplazamiento forzado 
</t>
    </r>
  </si>
  <si>
    <t xml:space="preserve">Conmemoraciones: Día nacional de las victimas, Día Nacional de los DDHH y Día Internacional de los DDHH                 </t>
  </si>
  <si>
    <r>
      <rPr>
        <b/>
        <sz val="10"/>
        <color theme="1"/>
        <rFont val="Arial"/>
        <family val="2"/>
      </rPr>
      <t xml:space="preserve">30/12/2023 </t>
    </r>
    <r>
      <rPr>
        <sz val="10"/>
        <color theme="1"/>
        <rFont val="Arial"/>
        <family val="2"/>
      </rPr>
      <t xml:space="preserve">El día 09 de septiembre de 2023, se conmemoró el “Día nacional de los derechos humanos”, se realizó homenaje con publicaciones con videos e imagen en redes sociales.
El día 28 de noviembre de 2023, se conmemoró el “Día Internacional de los derechos humanos”, se realizó un conversatorio  sobre Derecho Fundamental a la Salud, con el expositor Delegado de Derecho a la Salud y Seguridad Social -  Defensoría del Pueblo.
</t>
    </r>
    <r>
      <rPr>
        <b/>
        <sz val="10"/>
        <color theme="1"/>
        <rFont val="Arial"/>
        <family val="2"/>
      </rPr>
      <t xml:space="preserve">
30/06/2023  </t>
    </r>
    <r>
      <rPr>
        <sz val="10"/>
        <color theme="1"/>
        <rFont val="Arial"/>
        <family val="2"/>
      </rPr>
      <t>Se participó en el homenaje realizado el día de 10 de abril del 2023, homenaje póstumo para víctimas del conflicto en nuestra ciudad; Asimismo, nos unimos al acto simbólico en el Teatro Diego Echavarría Misas, con el objetivo de reconocer los hechos violentos que dejaron las víctimas en nuestro territorio.</t>
    </r>
    <r>
      <rPr>
        <b/>
        <sz val="10"/>
        <color theme="1"/>
        <rFont val="Arial"/>
        <family val="2"/>
      </rPr>
      <t xml:space="preserve">  
30/03/2023, </t>
    </r>
    <r>
      <rPr>
        <sz val="10"/>
        <color theme="1"/>
        <rFont val="Arial"/>
        <family val="2"/>
      </rPr>
      <t xml:space="preserve">El día 09 de abril de 2023, se conmemoró el “El Día Nacional de la Memoria y la Solidaridad con las Víctimas del Conflicto ”, se realizó pieza publicitaria publicada en las redes sociales de la Personería Municipal.
</t>
    </r>
  </si>
  <si>
    <t xml:space="preserve">Protección a la población vulnerable (Población migrante, Tercera edad, personas de y en  situación de calle, Apoyo en temas de salud, mesa inter religiosa, mesa de diversidad sexual LGTBIQ+, entre otros)  </t>
  </si>
  <si>
    <r>
      <rPr>
        <b/>
        <sz val="10"/>
        <color theme="1"/>
        <rFont val="Arial"/>
        <family val="2"/>
      </rPr>
      <t xml:space="preserve">30/12/2023 </t>
    </r>
    <r>
      <rPr>
        <sz val="10"/>
        <color theme="1"/>
        <rFont val="Arial"/>
        <family val="2"/>
      </rPr>
      <t>Durante el segundo semestre del año 2023 no se realizó ninguna atención a población vulnerable migrante. Se realizó 18 intervenciones a población vulnerable adulto mayor. 5 atenciones a población vulnerable habitantes de y en situación de calle, Acompañamientos Derechos Humanos 25, Asesoría en ley de victimas 1.</t>
    </r>
    <r>
      <rPr>
        <b/>
        <sz val="10"/>
        <color theme="1"/>
        <rFont val="Arial"/>
        <family val="2"/>
      </rPr>
      <t xml:space="preserve">
30/06/2023    </t>
    </r>
    <r>
      <rPr>
        <sz val="10"/>
        <color theme="1"/>
        <rFont val="Arial"/>
        <family val="2"/>
      </rPr>
      <t xml:space="preserve">Durante el segundo trimestre del año 2023 no se realizó ninguna atención a población vulnerable migrante. Se realizó (5) intervenciones a población vulnerable adulto mayor. no se atendió a población vulnerable habitantes de y en situación de calle.    acompañamiento a la mesa inter religiosa del municipio (1)
Acompañamientos Derechos Humanos (13), Asesoría en ley de victimas (2).
</t>
    </r>
    <r>
      <rPr>
        <b/>
        <sz val="10"/>
        <color theme="1"/>
        <rFont val="Arial"/>
        <family val="2"/>
      </rPr>
      <t xml:space="preserve">
30/03/2023, </t>
    </r>
    <r>
      <rPr>
        <sz val="10"/>
        <color theme="1"/>
        <rFont val="Arial"/>
        <family val="2"/>
      </rPr>
      <t xml:space="preserve">Durante el primer trimestre del año 2023 no se realizó ninguna atención a población vulnerable migrante. Se realizó 8 intervenciones a población vulnerable adulto mayor. 2 atenciones a población vulnerable habitantes de y en situación de calle.    Y participo en un acompañamiento a la mesa inter religiosa del municipio. 
</t>
    </r>
  </si>
  <si>
    <r>
      <rPr>
        <b/>
        <sz val="10"/>
        <color theme="1"/>
        <rFont val="Arial"/>
        <family val="2"/>
      </rPr>
      <t xml:space="preserve">30/06/2023 </t>
    </r>
    <r>
      <rPr>
        <sz val="10"/>
        <color theme="1"/>
        <rFont val="Arial"/>
        <family val="2"/>
      </rPr>
      <t>Para este trimestre no se presentan avances del informe.</t>
    </r>
    <r>
      <rPr>
        <b/>
        <sz val="10"/>
        <color theme="1"/>
        <rFont val="Arial"/>
        <family val="2"/>
      </rPr>
      <t xml:space="preserve">
30/03/2023 </t>
    </r>
    <r>
      <rPr>
        <sz val="10"/>
        <color theme="1"/>
        <rFont val="Arial"/>
        <family val="2"/>
      </rPr>
      <t xml:space="preserve">Para este trimestre no se presento avances de este informe. 
</t>
    </r>
    <r>
      <rPr>
        <b/>
        <sz val="10"/>
        <color theme="1"/>
        <rFont val="Arial"/>
        <family val="2"/>
      </rPr>
      <t xml:space="preserve">30/12/2023 </t>
    </r>
    <r>
      <rPr>
        <sz val="10"/>
        <color theme="1"/>
        <rFont val="Arial"/>
        <family val="2"/>
      </rPr>
      <t>Para el segundo semestre del año 2023 se presenta el informe de Derechos Humanos, el cual queda consolidado en la Cartilla emitida por la Alcaldía de Medellín.</t>
    </r>
  </si>
  <si>
    <r>
      <rPr>
        <b/>
        <sz val="10"/>
        <color theme="1"/>
        <rFont val="Arial"/>
        <family val="2"/>
      </rPr>
      <t xml:space="preserve">30/12/2023 </t>
    </r>
    <r>
      <rPr>
        <sz val="10"/>
        <color theme="1"/>
        <rFont val="Arial"/>
        <family val="2"/>
      </rPr>
      <t>Para el segundo semestre del año 2023 se realizaron 33 Asesorias a la población privada de la libertad en atenciones en Salud, tutelas, derechos de petición y otros.
30/06/2023    Para el segundo trimestre del año 2023 se realizaron 10 Asesorias  en temas relacionados con PPL</t>
    </r>
    <r>
      <rPr>
        <b/>
        <sz val="10"/>
        <color theme="1"/>
        <rFont val="Arial"/>
        <family val="2"/>
      </rPr>
      <t xml:space="preserve">
30/03/2023, </t>
    </r>
    <r>
      <rPr>
        <sz val="10"/>
        <color theme="1"/>
        <rFont val="Arial"/>
        <family val="2"/>
      </rPr>
      <t xml:space="preserve">Para el primer trimestre del año 2023 se realizaron 12 Asesorias  en temas relacionados con PPL
</t>
    </r>
  </si>
  <si>
    <t xml:space="preserve">Intervención en procesos penales y de familia. </t>
  </si>
  <si>
    <t xml:space="preserve">Verificación al debido proceso en el procedimiento administrativo de ejecución de la pena. </t>
  </si>
  <si>
    <t>Intervenciones  en asuntos de Familia</t>
  </si>
  <si>
    <r>
      <rPr>
        <b/>
        <sz val="10"/>
        <color theme="1"/>
        <rFont val="Arial"/>
        <family val="2"/>
      </rPr>
      <t xml:space="preserve">30/12/2023 </t>
    </r>
    <r>
      <rPr>
        <sz val="10"/>
        <color theme="1"/>
        <rFont val="Arial"/>
        <family val="2"/>
      </rPr>
      <t xml:space="preserve">En el segundo semestre no se presentaron capacitaciones, estas se cumplieron en el primer semestre del año 2023
</t>
    </r>
    <r>
      <rPr>
        <b/>
        <sz val="10"/>
        <color theme="1"/>
        <rFont val="Arial"/>
        <family val="2"/>
      </rPr>
      <t xml:space="preserve">
30/06/2023    </t>
    </r>
    <r>
      <rPr>
        <sz val="10"/>
        <color theme="1"/>
        <rFont val="Arial"/>
        <family val="2"/>
      </rPr>
      <t xml:space="preserve">Para el segundo Trimestre del 2023 se realiza la capacitación Emprendimiento para la Vida, la cual se realizo el 19 de abril de 2023 con una asistencia de 122 personas. Capacitación Empoderamiento y Amor Propio, realizada el 25 de mayo del 2023, en donde asistieron 33 personas.
</t>
    </r>
    <r>
      <rPr>
        <b/>
        <sz val="10"/>
        <color theme="1"/>
        <rFont val="Arial"/>
        <family val="2"/>
      </rPr>
      <t xml:space="preserve">
30/03/2023, </t>
    </r>
    <r>
      <rPr>
        <sz val="10"/>
        <color theme="1"/>
        <rFont val="Arial"/>
        <family val="2"/>
      </rPr>
      <t>Para el primer trimestre del año 2023 no se realizo ninguna capacitación , esta programada para el segundo trimestre del año 2023. .</t>
    </r>
  </si>
  <si>
    <r>
      <rPr>
        <b/>
        <sz val="10"/>
        <color theme="1"/>
        <rFont val="Arial"/>
        <family val="2"/>
      </rPr>
      <t xml:space="preserve">30/12/2023 </t>
    </r>
    <r>
      <rPr>
        <sz val="10"/>
        <color theme="1"/>
        <rFont val="Arial"/>
        <family val="2"/>
      </rPr>
      <t>Para el segundo Semestre del año 2023 se realizaron 138 intervenciones en Procesos de Familia.</t>
    </r>
    <r>
      <rPr>
        <b/>
        <sz val="10"/>
        <color theme="1"/>
        <rFont val="Arial"/>
        <family val="2"/>
      </rPr>
      <t xml:space="preserve">
30/06/2023   </t>
    </r>
    <r>
      <rPr>
        <sz val="10"/>
        <color theme="1"/>
        <rFont val="Arial"/>
        <family val="2"/>
      </rPr>
      <t xml:space="preserve">Para el segundo trimestre del año 2023 se realizaron 13  intervenciones en casos de derecho de familia.  </t>
    </r>
    <r>
      <rPr>
        <b/>
        <sz val="10"/>
        <color theme="1"/>
        <rFont val="Arial"/>
        <family val="2"/>
      </rPr>
      <t xml:space="preserve">
30/03/2023, </t>
    </r>
    <r>
      <rPr>
        <sz val="10"/>
        <color theme="1"/>
        <rFont val="Arial"/>
        <family val="2"/>
      </rPr>
      <t xml:space="preserve">Para el primer trimestre del año 2023 se realizaron 71  intervenciones en casos de derecho de familia. 
</t>
    </r>
  </si>
  <si>
    <t>Asesoría, acompañamiento, valoración y elaboración de demandas ley de apoyo (ley 1996 de 2019)</t>
  </si>
  <si>
    <t>Esta actividad del proceso ya fue cumplida, nueva imagen institucional aprobada por la Resolución 120 del 23 de diciembre del 2020.</t>
  </si>
  <si>
    <r>
      <rPr>
        <b/>
        <sz val="10"/>
        <rFont val="Arial"/>
        <family val="2"/>
      </rPr>
      <t xml:space="preserve">30/12/2023  </t>
    </r>
    <r>
      <rPr>
        <sz val="10"/>
        <rFont val="Arial"/>
        <family val="2"/>
      </rPr>
      <t xml:space="preserve">La sede electrónica viene funcionando desde la migración de la información, es consultada por la ciudadanía y servidores de la Entidad, Igualmente se viene alimentando con toda la información  que por Ley de debe publicar. </t>
    </r>
    <r>
      <rPr>
        <b/>
        <sz val="10"/>
        <color theme="1"/>
        <rFont val="Arial"/>
        <family val="2"/>
      </rPr>
      <t xml:space="preserve">
30/06/2023</t>
    </r>
    <r>
      <rPr>
        <sz val="10"/>
        <color theme="1"/>
        <rFont val="Arial"/>
        <family val="2"/>
      </rPr>
      <t xml:space="preserve">  La sede electrónica de la Personería Municipal de Itagüí para el primer semestre del año 2023 inicio a funcionar de cara a la ciudadanía, dando cumplimiento a la ley 1712 de 2014 y la resolución 1519 del 2020, allí ya se realizó la migración de la información que en el anterior portal Web se encontraba y la información que da cumplimiento a los nuevos estándares dados por Mint Tic. El portal puede ser encontrado en la siguiente dirección URL: https://personeriaitagui.gov.co/ .</t>
    </r>
  </si>
  <si>
    <r>
      <rPr>
        <b/>
        <sz val="10"/>
        <color theme="1"/>
        <rFont val="Arial"/>
        <family val="2"/>
      </rPr>
      <t xml:space="preserve">30/12/2023 </t>
    </r>
    <r>
      <rPr>
        <sz val="10"/>
        <color theme="1"/>
        <rFont val="Arial"/>
        <family val="2"/>
      </rPr>
      <t>La Sede Electrónica para el cuarto trimestre del 2023 ha presentado 67 actualizaciones.</t>
    </r>
    <r>
      <rPr>
        <b/>
        <sz val="10"/>
        <color theme="1"/>
        <rFont val="Arial"/>
        <family val="2"/>
      </rPr>
      <t xml:space="preserve">
30/06/2023 </t>
    </r>
    <r>
      <rPr>
        <sz val="10"/>
        <color theme="1"/>
        <rFont val="Arial"/>
        <family val="2"/>
      </rPr>
      <t>La sede electrónica  para el segundo trimestre del año 2023 ha presentado 98 actualizaciones durante el segundo trimestre.</t>
    </r>
    <r>
      <rPr>
        <b/>
        <sz val="10"/>
        <color theme="1"/>
        <rFont val="Arial"/>
        <family val="2"/>
      </rPr>
      <t xml:space="preserve">
30/03/2023</t>
    </r>
    <r>
      <rPr>
        <sz val="10"/>
        <color theme="1"/>
        <rFont val="Arial"/>
        <family val="2"/>
      </rPr>
      <t xml:space="preserve"> La sede electrónica para el primer trimestre del año 2023 ha presentado 128 actualizaciones y retroalimentaciones con el fin de poder prestar un excelente servicio, </t>
    </r>
  </si>
</sst>
</file>

<file path=xl/styles.xml><?xml version="1.0" encoding="utf-8"?>
<styleSheet xmlns="http://schemas.openxmlformats.org/spreadsheetml/2006/main">
  <numFmts count="1">
    <numFmt numFmtId="43" formatCode="_-* #,##0.00_-;\-* #,##0.00_-;_-* &quot;-&quot;??_-;_-@_-"/>
  </numFmts>
  <fonts count="22">
    <font>
      <sz val="11"/>
      <color theme="1"/>
      <name val="Calibri"/>
      <family val="2"/>
      <scheme val="minor"/>
    </font>
    <font>
      <sz val="11"/>
      <color theme="1"/>
      <name val="Calibri"/>
      <family val="2"/>
      <scheme val="minor"/>
    </font>
    <font>
      <b/>
      <sz val="14"/>
      <color theme="1"/>
      <name val="Arial"/>
      <family val="2"/>
    </font>
    <font>
      <sz val="12"/>
      <color theme="1"/>
      <name val="Calibri"/>
      <family val="2"/>
      <scheme val="minor"/>
    </font>
    <font>
      <b/>
      <sz val="7"/>
      <color theme="1"/>
      <name val="Arial"/>
      <family val="2"/>
    </font>
    <font>
      <sz val="10"/>
      <color theme="1"/>
      <name val="Calibri"/>
      <family val="2"/>
      <scheme val="minor"/>
    </font>
    <font>
      <sz val="8"/>
      <color theme="1"/>
      <name val="Calibri"/>
      <family val="2"/>
      <scheme val="minor"/>
    </font>
    <font>
      <u/>
      <sz val="8"/>
      <color rgb="FF000000"/>
      <name val="Arial Narrow"/>
      <family val="2"/>
    </font>
    <font>
      <b/>
      <sz val="10"/>
      <color theme="1"/>
      <name val="Calibri"/>
      <family val="2"/>
      <scheme val="minor"/>
    </font>
    <font>
      <sz val="10"/>
      <name val="Calibri"/>
      <family val="2"/>
      <scheme val="minor"/>
    </font>
    <font>
      <sz val="9"/>
      <name val="Arial"/>
      <family val="2"/>
    </font>
    <font>
      <b/>
      <sz val="10"/>
      <name val="Calibri"/>
      <family val="2"/>
      <scheme val="minor"/>
    </font>
    <font>
      <b/>
      <sz val="14"/>
      <color theme="1"/>
      <name val="Calibri"/>
      <family val="2"/>
      <scheme val="minor"/>
    </font>
    <font>
      <sz val="8"/>
      <color theme="1"/>
      <name val="Arial"/>
      <family val="2"/>
    </font>
    <font>
      <b/>
      <sz val="11"/>
      <color theme="1"/>
      <name val="Calibri"/>
      <family val="2"/>
      <scheme val="minor"/>
    </font>
    <font>
      <i/>
      <u/>
      <sz val="10"/>
      <color rgb="FF000000"/>
      <name val="Calibri"/>
      <family val="2"/>
      <scheme val="minor"/>
    </font>
    <font>
      <b/>
      <sz val="12"/>
      <color theme="1"/>
      <name val="Calibri"/>
      <family val="2"/>
      <scheme val="minor"/>
    </font>
    <font>
      <sz val="10"/>
      <color theme="1"/>
      <name val="Arial"/>
      <family val="2"/>
    </font>
    <font>
      <sz val="10"/>
      <color rgb="FF000000"/>
      <name val="Arial"/>
      <family val="2"/>
    </font>
    <font>
      <b/>
      <sz val="10"/>
      <color theme="1"/>
      <name val="Arial"/>
      <family val="2"/>
    </font>
    <font>
      <sz val="10"/>
      <name val="Arial"/>
      <family val="2"/>
    </font>
    <font>
      <b/>
      <sz val="10"/>
      <name val="Arial"/>
      <family val="2"/>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Border="1" applyAlignment="1">
      <alignment horizontal="center" vertical="center"/>
    </xf>
    <xf numFmtId="0" fontId="0" fillId="0" borderId="0" xfId="0" applyBorder="1"/>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horizontal="justify" vertical="center"/>
    </xf>
    <xf numFmtId="0" fontId="7" fillId="0" borderId="0" xfId="0" applyFont="1" applyAlignment="1">
      <alignment vertical="center"/>
    </xf>
    <xf numFmtId="9" fontId="5" fillId="0" borderId="1" xfId="0" applyNumberFormat="1" applyFont="1" applyBorder="1" applyAlignment="1">
      <alignment horizontal="left" vertical="top" wrapText="1"/>
    </xf>
    <xf numFmtId="1" fontId="5" fillId="0" borderId="1" xfId="0" applyNumberFormat="1" applyFont="1" applyBorder="1" applyAlignment="1">
      <alignment horizontal="left" vertical="top" wrapText="1"/>
    </xf>
    <xf numFmtId="9" fontId="5" fillId="0" borderId="1" xfId="0" applyNumberFormat="1" applyFont="1" applyFill="1" applyBorder="1" applyAlignment="1">
      <alignment horizontal="left" vertical="top" wrapText="1"/>
    </xf>
    <xf numFmtId="0" fontId="1" fillId="0" borderId="0" xfId="0" applyFont="1" applyBorder="1"/>
    <xf numFmtId="0" fontId="8" fillId="0" borderId="1" xfId="0" applyFont="1" applyFill="1" applyBorder="1" applyAlignment="1">
      <alignment horizontal="center" vertical="top" wrapText="1"/>
    </xf>
    <xf numFmtId="10" fontId="1" fillId="0" borderId="0" xfId="0" applyNumberFormat="1" applyFont="1"/>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5" fillId="2" borderId="1" xfId="0" applyFont="1" applyFill="1" applyBorder="1" applyAlignment="1">
      <alignment horizontal="left" vertical="top" wrapText="1"/>
    </xf>
    <xf numFmtId="9"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3" fillId="0" borderId="4" xfId="0" applyFont="1" applyBorder="1" applyAlignment="1">
      <alignment horizontal="justify" vertical="top" wrapText="1"/>
    </xf>
    <xf numFmtId="0" fontId="0" fillId="2" borderId="1" xfId="0" applyFont="1" applyFill="1" applyBorder="1" applyAlignment="1">
      <alignment wrapText="1"/>
    </xf>
    <xf numFmtId="0" fontId="10" fillId="0" borderId="5" xfId="0" applyFont="1" applyFill="1" applyBorder="1" applyAlignment="1">
      <alignment horizontal="center" vertical="center" wrapText="1"/>
    </xf>
    <xf numFmtId="0" fontId="0" fillId="0" borderId="0" xfId="0" applyFont="1"/>
    <xf numFmtId="0" fontId="5"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9" fontId="5" fillId="4" borderId="1" xfId="0" applyNumberFormat="1" applyFont="1" applyFill="1" applyBorder="1" applyAlignment="1">
      <alignment horizontal="left" vertical="top" wrapText="1"/>
    </xf>
    <xf numFmtId="1" fontId="5" fillId="4" borderId="1" xfId="0" applyNumberFormat="1" applyFont="1" applyFill="1" applyBorder="1" applyAlignment="1">
      <alignment horizontal="left" vertical="top" wrapText="1"/>
    </xf>
    <xf numFmtId="10" fontId="9" fillId="4" borderId="1" xfId="0" applyNumberFormat="1" applyFont="1" applyFill="1" applyBorder="1" applyAlignment="1">
      <alignment horizontal="left" vertical="top" wrapText="1"/>
    </xf>
    <xf numFmtId="0" fontId="8" fillId="4" borderId="1" xfId="0" applyFont="1" applyFill="1" applyBorder="1" applyAlignment="1">
      <alignment vertical="top" wrapText="1"/>
    </xf>
    <xf numFmtId="10" fontId="5" fillId="4" borderId="1" xfId="0" applyNumberFormat="1" applyFont="1" applyFill="1" applyBorder="1" applyAlignment="1">
      <alignment horizontal="left" vertical="top" wrapText="1"/>
    </xf>
    <xf numFmtId="0" fontId="11" fillId="4" borderId="1" xfId="0" applyFont="1" applyFill="1" applyBorder="1" applyAlignment="1">
      <alignment vertical="top" wrapText="1"/>
    </xf>
    <xf numFmtId="0" fontId="8"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9" fontId="5"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9" fontId="5" fillId="6" borderId="1" xfId="0" applyNumberFormat="1" applyFont="1" applyFill="1" applyBorder="1" applyAlignment="1">
      <alignment horizontal="left" vertical="top" wrapText="1"/>
    </xf>
    <xf numFmtId="1" fontId="5" fillId="6" borderId="1" xfId="0" applyNumberFormat="1" applyFont="1" applyFill="1" applyBorder="1" applyAlignment="1">
      <alignment horizontal="left" vertical="top" wrapText="1"/>
    </xf>
    <xf numFmtId="0" fontId="8" fillId="7" borderId="1" xfId="0" applyFont="1" applyFill="1" applyBorder="1" applyAlignment="1">
      <alignment horizontal="left" vertical="top" wrapText="1"/>
    </xf>
    <xf numFmtId="0" fontId="5" fillId="7" borderId="1" xfId="0" applyFont="1" applyFill="1" applyBorder="1" applyAlignment="1">
      <alignment horizontal="left" vertical="top" wrapText="1"/>
    </xf>
    <xf numFmtId="9" fontId="5" fillId="7" borderId="1" xfId="0" applyNumberFormat="1" applyFont="1" applyFill="1" applyBorder="1" applyAlignment="1">
      <alignment horizontal="left" vertical="top" wrapText="1"/>
    </xf>
    <xf numFmtId="10" fontId="5" fillId="7" borderId="1" xfId="0" applyNumberFormat="1" applyFont="1" applyFill="1" applyBorder="1" applyAlignment="1">
      <alignment horizontal="left" vertical="top" wrapText="1"/>
    </xf>
    <xf numFmtId="1" fontId="5" fillId="7" borderId="1" xfId="0" applyNumberFormat="1" applyFont="1" applyFill="1" applyBorder="1" applyAlignment="1">
      <alignment horizontal="left" vertical="top" wrapText="1"/>
    </xf>
    <xf numFmtId="0" fontId="5" fillId="8" borderId="1" xfId="0" applyFont="1" applyFill="1" applyBorder="1" applyAlignment="1">
      <alignment horizontal="left" vertical="top" wrapText="1"/>
    </xf>
    <xf numFmtId="9" fontId="5" fillId="8" borderId="1" xfId="0" applyNumberFormat="1" applyFont="1" applyFill="1" applyBorder="1" applyAlignment="1">
      <alignment horizontal="left" vertical="top" wrapText="1"/>
    </xf>
    <xf numFmtId="1" fontId="5" fillId="8" borderId="1" xfId="0" applyNumberFormat="1" applyFont="1" applyFill="1" applyBorder="1" applyAlignment="1">
      <alignment horizontal="left" vertical="top" wrapText="1"/>
    </xf>
    <xf numFmtId="10" fontId="5" fillId="8"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9" fontId="5" fillId="3" borderId="1" xfId="0" applyNumberFormat="1" applyFont="1" applyFill="1" applyBorder="1" applyAlignment="1">
      <alignment horizontal="left" vertical="top" wrapText="1"/>
    </xf>
    <xf numFmtId="1" fontId="5" fillId="3" borderId="1" xfId="0" applyNumberFormat="1" applyFont="1" applyFill="1" applyBorder="1" applyAlignment="1">
      <alignment horizontal="left" vertical="top" wrapText="1"/>
    </xf>
    <xf numFmtId="0" fontId="12" fillId="2" borderId="0" xfId="0" applyFont="1" applyFill="1" applyBorder="1"/>
    <xf numFmtId="0" fontId="12" fillId="4" borderId="0" xfId="0" applyFont="1" applyFill="1" applyBorder="1"/>
    <xf numFmtId="0" fontId="8" fillId="5" borderId="1" xfId="0" applyFont="1" applyFill="1" applyBorder="1" applyAlignment="1">
      <alignment vertical="top" wrapText="1"/>
    </xf>
    <xf numFmtId="0" fontId="12" fillId="5" borderId="0" xfId="0" applyFont="1" applyFill="1" applyBorder="1"/>
    <xf numFmtId="0" fontId="14" fillId="0" borderId="0" xfId="0" applyFont="1"/>
    <xf numFmtId="0" fontId="16" fillId="5" borderId="6" xfId="0" applyFont="1" applyFill="1" applyBorder="1" applyAlignment="1">
      <alignment textRotation="90" wrapText="1"/>
    </xf>
    <xf numFmtId="0" fontId="11" fillId="6" borderId="1" xfId="0" applyFont="1" applyFill="1" applyBorder="1" applyAlignment="1">
      <alignment vertical="top" wrapText="1"/>
    </xf>
    <xf numFmtId="0" fontId="12" fillId="6" borderId="0" xfId="0" applyFont="1" applyFill="1" applyBorder="1"/>
    <xf numFmtId="0" fontId="16" fillId="6" borderId="6" xfId="0" applyFont="1" applyFill="1" applyBorder="1" applyAlignment="1">
      <alignment textRotation="90" wrapText="1"/>
    </xf>
    <xf numFmtId="0" fontId="16" fillId="7" borderId="6" xfId="0" applyFont="1" applyFill="1" applyBorder="1" applyAlignment="1">
      <alignment textRotation="90" wrapText="1"/>
    </xf>
    <xf numFmtId="0" fontId="11" fillId="7" borderId="1" xfId="0" applyFont="1" applyFill="1" applyBorder="1" applyAlignment="1">
      <alignment vertical="top" wrapText="1"/>
    </xf>
    <xf numFmtId="0" fontId="12" fillId="7" borderId="0" xfId="0" applyFont="1" applyFill="1" applyBorder="1"/>
    <xf numFmtId="0" fontId="11" fillId="8" borderId="1" xfId="0" applyFont="1" applyFill="1" applyBorder="1" applyAlignment="1">
      <alignment vertical="top" wrapText="1"/>
    </xf>
    <xf numFmtId="0" fontId="12" fillId="8" borderId="0" xfId="0" applyFont="1" applyFill="1" applyBorder="1"/>
    <xf numFmtId="0" fontId="8" fillId="8" borderId="1" xfId="0" applyFont="1" applyFill="1" applyBorder="1" applyAlignment="1">
      <alignment vertical="top" wrapText="1"/>
    </xf>
    <xf numFmtId="0" fontId="8" fillId="9" borderId="1" xfId="0" applyFont="1" applyFill="1" applyBorder="1" applyAlignment="1">
      <alignment horizontal="left" vertical="top" wrapText="1"/>
    </xf>
    <xf numFmtId="0" fontId="5" fillId="9" borderId="1" xfId="0" applyFont="1" applyFill="1" applyBorder="1" applyAlignment="1">
      <alignment horizontal="left" vertical="top" wrapText="1"/>
    </xf>
    <xf numFmtId="9" fontId="5" fillId="9" borderId="1" xfId="0" applyNumberFormat="1" applyFont="1" applyFill="1" applyBorder="1" applyAlignment="1">
      <alignment horizontal="left" vertical="top" wrapText="1"/>
    </xf>
    <xf numFmtId="10"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8" fillId="9" borderId="1" xfId="0" applyFont="1" applyFill="1" applyBorder="1" applyAlignment="1">
      <alignment vertical="top" wrapText="1"/>
    </xf>
    <xf numFmtId="0" fontId="12" fillId="9" borderId="0" xfId="0" applyFont="1" applyFill="1" applyBorder="1"/>
    <xf numFmtId="0" fontId="11" fillId="9" borderId="1" xfId="0" applyFont="1" applyFill="1" applyBorder="1" applyAlignment="1">
      <alignment vertical="top" wrapText="1"/>
    </xf>
    <xf numFmtId="0" fontId="8" fillId="3" borderId="1" xfId="0" applyFont="1" applyFill="1" applyBorder="1" applyAlignment="1">
      <alignment vertical="top" wrapText="1"/>
    </xf>
    <xf numFmtId="0" fontId="12" fillId="3" borderId="0" xfId="0" applyFont="1" applyFill="1" applyBorder="1"/>
    <xf numFmtId="0" fontId="14" fillId="3" borderId="6" xfId="0" applyFont="1" applyFill="1" applyBorder="1" applyAlignment="1">
      <alignment textRotation="90" wrapText="1"/>
    </xf>
    <xf numFmtId="9" fontId="1" fillId="0" borderId="0" xfId="0" applyNumberFormat="1" applyFont="1"/>
    <xf numFmtId="9" fontId="1" fillId="0" borderId="0" xfId="0" applyNumberFormat="1" applyFont="1" applyBorder="1"/>
    <xf numFmtId="9" fontId="10" fillId="0" borderId="0" xfId="0" applyNumberFormat="1" applyFont="1" applyFill="1" applyBorder="1" applyAlignment="1">
      <alignment vertical="top" wrapText="1"/>
    </xf>
    <xf numFmtId="9" fontId="1" fillId="0" borderId="0" xfId="0" applyNumberFormat="1" applyFont="1" applyFill="1"/>
    <xf numFmtId="10" fontId="1" fillId="0" borderId="0" xfId="0" applyNumberFormat="1" applyFont="1" applyFill="1"/>
    <xf numFmtId="0" fontId="1" fillId="0" borderId="0" xfId="0" applyFont="1" applyFill="1"/>
    <xf numFmtId="1" fontId="1" fillId="0" borderId="0" xfId="0" applyNumberFormat="1" applyFont="1"/>
    <xf numFmtId="1" fontId="1" fillId="0" borderId="0" xfId="0" applyNumberFormat="1" applyFont="1" applyAlignment="1">
      <alignment wrapText="1"/>
    </xf>
    <xf numFmtId="1" fontId="1" fillId="0" borderId="0" xfId="0" applyNumberFormat="1" applyFont="1" applyBorder="1"/>
    <xf numFmtId="4" fontId="1" fillId="0" borderId="0" xfId="0" applyNumberFormat="1" applyFont="1"/>
    <xf numFmtId="0" fontId="8" fillId="0" borderId="1" xfId="0" applyFont="1" applyFill="1" applyBorder="1" applyAlignment="1">
      <alignment horizontal="center" vertical="top" wrapText="1"/>
    </xf>
    <xf numFmtId="0" fontId="1" fillId="0" borderId="1" xfId="0" applyFont="1" applyBorder="1"/>
    <xf numFmtId="0" fontId="5" fillId="0" borderId="1" xfId="0" applyFont="1" applyBorder="1"/>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wrapText="1"/>
    </xf>
    <xf numFmtId="0" fontId="8" fillId="0" borderId="1" xfId="0" applyFont="1" applyFill="1" applyBorder="1" applyAlignment="1">
      <alignment horizontal="center"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wrapText="1"/>
    </xf>
    <xf numFmtId="0" fontId="0" fillId="0" borderId="0" xfId="0" applyFont="1" applyBorder="1"/>
    <xf numFmtId="0" fontId="5" fillId="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0" fillId="0" borderId="1" xfId="0" applyFont="1" applyBorder="1" applyAlignment="1">
      <alignment vertical="center" wrapText="1"/>
    </xf>
    <xf numFmtId="0" fontId="19"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0" xfId="0" applyFont="1" applyBorder="1"/>
    <xf numFmtId="9" fontId="8" fillId="0" borderId="1" xfId="2" applyFont="1" applyFill="1" applyBorder="1" applyAlignment="1">
      <alignment horizontal="center" vertical="center" wrapText="1"/>
    </xf>
    <xf numFmtId="9" fontId="1" fillId="0" borderId="1" xfId="2"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9" fontId="1" fillId="0" borderId="0" xfId="2" applyFont="1" applyBorder="1" applyAlignment="1">
      <alignment horizontal="center" vertical="center"/>
    </xf>
    <xf numFmtId="9" fontId="1" fillId="0" borderId="0" xfId="2" applyFont="1" applyAlignment="1">
      <alignment horizontal="center" vertical="center"/>
    </xf>
    <xf numFmtId="0" fontId="1" fillId="0" borderId="1" xfId="1" applyNumberFormat="1" applyFont="1" applyBorder="1" applyAlignment="1">
      <alignment horizontal="center" vertical="center"/>
    </xf>
    <xf numFmtId="9" fontId="8" fillId="0" borderId="1" xfId="0" applyNumberFormat="1" applyFont="1" applyFill="1" applyBorder="1" applyAlignment="1">
      <alignment horizontal="center" vertical="center" wrapText="1"/>
    </xf>
    <xf numFmtId="0" fontId="1" fillId="0" borderId="1" xfId="2" applyNumberFormat="1" applyFont="1" applyBorder="1" applyAlignment="1">
      <alignment horizontal="center" vertical="center"/>
    </xf>
    <xf numFmtId="0" fontId="19" fillId="0" borderId="1" xfId="0" applyFont="1" applyFill="1" applyBorder="1" applyAlignment="1">
      <alignment horizontal="left" vertical="top" wrapText="1"/>
    </xf>
    <xf numFmtId="0" fontId="8" fillId="0" borderId="1" xfId="2" applyNumberFormat="1" applyFont="1" applyFill="1" applyBorder="1" applyAlignment="1">
      <alignment horizontal="center" vertical="center" wrapText="1"/>
    </xf>
    <xf numFmtId="0" fontId="5" fillId="10" borderId="1"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xf numFmtId="0" fontId="8" fillId="10" borderId="1" xfId="2" applyNumberFormat="1" applyFont="1" applyFill="1" applyBorder="1" applyAlignment="1">
      <alignment horizontal="center" vertical="center" wrapText="1"/>
    </xf>
    <xf numFmtId="9" fontId="8" fillId="10" borderId="1" xfId="2" applyFont="1" applyFill="1" applyBorder="1" applyAlignment="1">
      <alignment horizontal="center" vertical="center" wrapText="1"/>
    </xf>
    <xf numFmtId="0" fontId="8" fillId="10" borderId="1" xfId="0" applyFont="1" applyFill="1" applyBorder="1" applyAlignment="1">
      <alignment horizontal="center" vertical="top" wrapText="1"/>
    </xf>
    <xf numFmtId="9" fontId="8" fillId="10" borderId="1" xfId="0" applyNumberFormat="1" applyFont="1" applyFill="1" applyBorder="1" applyAlignment="1">
      <alignment horizontal="center" vertical="center" wrapText="1"/>
    </xf>
    <xf numFmtId="0" fontId="17" fillId="10" borderId="1" xfId="0" applyFont="1" applyFill="1" applyBorder="1" applyAlignment="1">
      <alignment horizontal="left" vertical="top" wrapText="1"/>
    </xf>
    <xf numFmtId="0" fontId="5" fillId="10" borderId="9" xfId="0" applyFont="1" applyFill="1" applyBorder="1" applyAlignment="1">
      <alignment horizontal="center" vertical="center" wrapText="1"/>
    </xf>
    <xf numFmtId="0" fontId="5" fillId="10" borderId="9" xfId="0" applyFont="1" applyFill="1" applyBorder="1" applyAlignment="1">
      <alignment horizontal="left" vertical="top" wrapText="1"/>
    </xf>
    <xf numFmtId="0" fontId="5" fillId="10" borderId="1" xfId="0" applyFont="1" applyFill="1" applyBorder="1" applyAlignment="1">
      <alignment horizontal="left" vertical="top" wrapText="1"/>
    </xf>
    <xf numFmtId="0" fontId="17" fillId="0" borderId="1" xfId="0" applyFont="1" applyBorder="1" applyAlignment="1">
      <alignment horizontal="justify" vertical="center" wrapText="1"/>
    </xf>
    <xf numFmtId="0" fontId="5" fillId="1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center" vertical="top" wrapText="1"/>
    </xf>
    <xf numFmtId="0" fontId="5" fillId="0" borderId="4" xfId="0" applyFont="1" applyFill="1" applyBorder="1" applyAlignment="1">
      <alignment horizontal="center" vertical="top"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5" fillId="10" borderId="9"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5" fillId="0" borderId="1" xfId="0" applyFont="1" applyFill="1" applyBorder="1" applyAlignment="1">
      <alignment horizontal="left" vertical="top" wrapText="1"/>
    </xf>
    <xf numFmtId="0" fontId="16" fillId="2" borderId="7" xfId="0" applyFont="1" applyFill="1" applyBorder="1" applyAlignment="1">
      <alignment textRotation="90"/>
    </xf>
    <xf numFmtId="0" fontId="14" fillId="2" borderId="8" xfId="0" applyFont="1" applyFill="1" applyBorder="1" applyAlignment="1">
      <alignment textRotation="90"/>
    </xf>
    <xf numFmtId="0" fontId="16" fillId="4" borderId="7" xfId="0" applyFont="1" applyFill="1" applyBorder="1" applyAlignment="1">
      <alignment textRotation="90" wrapText="1"/>
    </xf>
    <xf numFmtId="0" fontId="14" fillId="4" borderId="8" xfId="0" applyFont="1" applyFill="1" applyBorder="1" applyAlignment="1">
      <alignment textRotation="90" wrapText="1"/>
    </xf>
    <xf numFmtId="0" fontId="16" fillId="8" borderId="7" xfId="0" applyFont="1" applyFill="1" applyBorder="1" applyAlignment="1">
      <alignment textRotation="90" wrapText="1"/>
    </xf>
    <xf numFmtId="0" fontId="14" fillId="8" borderId="5" xfId="0" applyFont="1" applyFill="1" applyBorder="1" applyAlignment="1">
      <alignment textRotation="90" wrapText="1"/>
    </xf>
    <xf numFmtId="0" fontId="0" fillId="8" borderId="8" xfId="0" applyFill="1" applyBorder="1" applyAlignment="1">
      <alignment textRotation="90" wrapText="1"/>
    </xf>
    <xf numFmtId="0" fontId="16" fillId="9" borderId="7" xfId="0" applyFont="1" applyFill="1" applyBorder="1" applyAlignment="1">
      <alignment textRotation="90" wrapText="1"/>
    </xf>
    <xf numFmtId="0" fontId="14" fillId="9" borderId="5" xfId="0" applyFont="1" applyFill="1" applyBorder="1" applyAlignment="1">
      <alignment textRotation="90" wrapText="1"/>
    </xf>
    <xf numFmtId="0" fontId="0" fillId="9" borderId="5" xfId="0" applyFill="1" applyBorder="1" applyAlignment="1">
      <alignment textRotation="90" wrapText="1"/>
    </xf>
    <xf numFmtId="0" fontId="0" fillId="9" borderId="8" xfId="0" applyFill="1" applyBorder="1" applyAlignment="1">
      <alignment textRotation="90" wrapText="1"/>
    </xf>
    <xf numFmtId="0" fontId="8" fillId="0" borderId="1" xfId="0" applyFont="1" applyBorder="1" applyAlignment="1">
      <alignment horizontal="center" vertical="top" wrapText="1"/>
    </xf>
    <xf numFmtId="0" fontId="8" fillId="8" borderId="1" xfId="0" applyFont="1" applyFill="1" applyBorder="1" applyAlignment="1">
      <alignment horizontal="left" vertical="top" wrapText="1"/>
    </xf>
  </cellXfs>
  <cellStyles count="3">
    <cellStyle name="Millares" xfId="1" builtinId="3"/>
    <cellStyle name="Normal" xfId="0" builtinId="0"/>
    <cellStyle name="Porcentual"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381024</xdr:colOff>
      <xdr:row>0</xdr:row>
      <xdr:rowOff>11903</xdr:rowOff>
    </xdr:from>
    <xdr:to>
      <xdr:col>1</xdr:col>
      <xdr:colOff>442792</xdr:colOff>
      <xdr:row>3</xdr:row>
      <xdr:rowOff>2378</xdr:rowOff>
    </xdr:to>
    <xdr:pic>
      <xdr:nvPicPr>
        <xdr:cNvPr id="2" name="0 Imagen">
          <a:extLst>
            <a:ext uri="{FF2B5EF4-FFF2-40B4-BE49-F238E27FC236}">
              <a16:creationId xmlns="" xmlns:a16="http://schemas.microsoft.com/office/drawing/2014/main" id="{4383A8E2-33F9-4D23-BE01-D5C2B2604EE4}"/>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81024" y="11903"/>
          <a:ext cx="1473200" cy="609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B56"/>
  <sheetViews>
    <sheetView tabSelected="1" zoomScale="85" zoomScaleNormal="85" workbookViewId="0">
      <selection activeCell="D13" sqref="D13:D15"/>
    </sheetView>
  </sheetViews>
  <sheetFormatPr baseColWidth="10" defaultColWidth="8.28515625" defaultRowHeight="15"/>
  <cols>
    <col min="1" max="1" width="21.28515625" style="1" customWidth="1"/>
    <col min="2" max="2" width="32.28515625" style="1" customWidth="1"/>
    <col min="3" max="3" width="17.85546875" style="1" customWidth="1"/>
    <col min="4" max="4" width="17.7109375" style="1" customWidth="1"/>
    <col min="5" max="5" width="26.5703125" style="1" customWidth="1"/>
    <col min="6" max="6" width="38.7109375" style="2" customWidth="1"/>
    <col min="7" max="7" width="20.28515625" style="118" customWidth="1"/>
    <col min="8" max="8" width="17.5703125" style="120" customWidth="1"/>
    <col min="9" max="9" width="17.85546875" style="1" customWidth="1"/>
    <col min="10" max="10" width="12.5703125" style="120" customWidth="1"/>
    <col min="11" max="11" width="8.140625" style="1" customWidth="1"/>
    <col min="12" max="12" width="14.42578125" style="1" customWidth="1"/>
    <col min="13" max="13" width="8.28515625" style="1"/>
    <col min="14" max="14" width="11.5703125" style="120" customWidth="1"/>
    <col min="15" max="15" width="93.5703125" style="1" customWidth="1"/>
    <col min="16" max="16384" width="8.28515625" style="1"/>
  </cols>
  <sheetData>
    <row r="1" spans="1:28">
      <c r="A1" s="148"/>
      <c r="B1" s="149"/>
      <c r="C1" s="149"/>
      <c r="D1" s="149"/>
      <c r="E1" s="149"/>
      <c r="F1" s="149"/>
      <c r="G1" s="149"/>
      <c r="H1" s="149"/>
      <c r="I1" s="149"/>
      <c r="J1" s="149"/>
      <c r="K1" s="149"/>
      <c r="L1" s="149"/>
      <c r="M1" s="149"/>
      <c r="N1" s="150"/>
      <c r="O1" s="98" t="s">
        <v>113</v>
      </c>
      <c r="Q1" t="s">
        <v>186</v>
      </c>
    </row>
    <row r="2" spans="1:28">
      <c r="A2" s="151"/>
      <c r="B2" s="152"/>
      <c r="C2" s="152"/>
      <c r="D2" s="152"/>
      <c r="E2" s="152"/>
      <c r="F2" s="152"/>
      <c r="G2" s="152"/>
      <c r="H2" s="152"/>
      <c r="I2" s="152"/>
      <c r="J2" s="152"/>
      <c r="K2" s="152"/>
      <c r="L2" s="152"/>
      <c r="M2" s="152"/>
      <c r="N2" s="153"/>
      <c r="O2" s="98" t="s">
        <v>116</v>
      </c>
    </row>
    <row r="3" spans="1:28" ht="18.75" customHeight="1">
      <c r="A3" s="154"/>
      <c r="B3" s="155"/>
      <c r="C3" s="155"/>
      <c r="D3" s="155"/>
      <c r="E3" s="155"/>
      <c r="F3" s="155"/>
      <c r="G3" s="155"/>
      <c r="H3" s="155"/>
      <c r="I3" s="155"/>
      <c r="J3" s="155"/>
      <c r="K3" s="155"/>
      <c r="L3" s="155"/>
      <c r="M3" s="155"/>
      <c r="N3" s="156"/>
      <c r="O3" s="98" t="s">
        <v>117</v>
      </c>
    </row>
    <row r="4" spans="1:28" s="2" customFormat="1" ht="42.75" customHeight="1">
      <c r="A4" s="102" t="s">
        <v>115</v>
      </c>
      <c r="B4" s="102" t="s">
        <v>114</v>
      </c>
      <c r="C4" s="102" t="s">
        <v>123</v>
      </c>
      <c r="D4" s="102" t="s">
        <v>110</v>
      </c>
      <c r="E4" s="102" t="s">
        <v>1</v>
      </c>
      <c r="F4" s="102" t="s">
        <v>111</v>
      </c>
      <c r="G4" s="102" t="s">
        <v>3</v>
      </c>
      <c r="H4" s="115" t="s">
        <v>7</v>
      </c>
      <c r="I4" s="102" t="s">
        <v>5</v>
      </c>
      <c r="J4" s="115" t="s">
        <v>10</v>
      </c>
      <c r="K4" s="102" t="s">
        <v>5</v>
      </c>
      <c r="L4" s="102" t="s">
        <v>19</v>
      </c>
      <c r="M4" s="102" t="s">
        <v>5</v>
      </c>
      <c r="N4" s="115" t="s">
        <v>20</v>
      </c>
      <c r="O4" s="110" t="s">
        <v>112</v>
      </c>
      <c r="P4" s="1"/>
      <c r="Q4" s="1"/>
      <c r="R4" s="1"/>
      <c r="S4" s="1"/>
      <c r="T4" s="1"/>
      <c r="U4" s="1"/>
      <c r="V4" s="1"/>
      <c r="W4" s="1"/>
      <c r="X4" s="1"/>
      <c r="Y4" s="1"/>
      <c r="Z4" s="1"/>
      <c r="AA4" s="1"/>
      <c r="AB4" s="1"/>
    </row>
    <row r="5" spans="1:28" s="2" customFormat="1" ht="51" customHeight="1">
      <c r="A5" s="143" t="s">
        <v>156</v>
      </c>
      <c r="B5" s="143" t="s">
        <v>207</v>
      </c>
      <c r="C5" s="143" t="s">
        <v>157</v>
      </c>
      <c r="D5" s="143" t="s">
        <v>158</v>
      </c>
      <c r="E5" s="127" t="s">
        <v>159</v>
      </c>
      <c r="F5" s="107" t="s">
        <v>161</v>
      </c>
      <c r="G5" s="125">
        <v>1</v>
      </c>
      <c r="H5" s="115">
        <v>0.5</v>
      </c>
      <c r="I5" s="96"/>
      <c r="J5" s="115">
        <v>0.5</v>
      </c>
      <c r="K5" s="96"/>
      <c r="L5" s="122">
        <f>H5+J5</f>
        <v>1</v>
      </c>
      <c r="M5" s="96"/>
      <c r="N5" s="115">
        <f>H5+J5</f>
        <v>1</v>
      </c>
      <c r="O5" s="111" t="s">
        <v>202</v>
      </c>
      <c r="P5" s="1"/>
      <c r="Q5" s="1"/>
      <c r="R5" s="1"/>
      <c r="S5" s="1"/>
      <c r="T5" s="1"/>
      <c r="U5" s="1"/>
      <c r="V5" s="1"/>
      <c r="W5" s="1"/>
      <c r="X5" s="1"/>
      <c r="Y5" s="1"/>
      <c r="Z5" s="1"/>
      <c r="AA5" s="1"/>
      <c r="AB5" s="1"/>
    </row>
    <row r="6" spans="1:28" s="2" customFormat="1" ht="94.5" customHeight="1">
      <c r="A6" s="144"/>
      <c r="B6" s="144"/>
      <c r="C6" s="144"/>
      <c r="D6" s="144"/>
      <c r="E6" s="164" t="s">
        <v>160</v>
      </c>
      <c r="F6" s="107" t="s">
        <v>162</v>
      </c>
      <c r="G6" s="125">
        <v>1</v>
      </c>
      <c r="H6" s="115">
        <v>1</v>
      </c>
      <c r="I6" s="96"/>
      <c r="J6" s="115">
        <v>0</v>
      </c>
      <c r="K6" s="96"/>
      <c r="L6" s="122">
        <f t="shared" ref="L6:L48" si="0">H6+J6</f>
        <v>1</v>
      </c>
      <c r="M6" s="96"/>
      <c r="N6" s="115">
        <f t="shared" ref="N6:N48" si="1">H6+J6</f>
        <v>1</v>
      </c>
      <c r="O6" s="111" t="s">
        <v>264</v>
      </c>
      <c r="P6" s="1"/>
      <c r="Q6" s="1"/>
      <c r="R6" s="1"/>
      <c r="S6" s="1"/>
      <c r="T6" s="1"/>
      <c r="U6" s="1"/>
      <c r="V6" s="1"/>
      <c r="W6" s="1"/>
      <c r="X6" s="1"/>
      <c r="Y6" s="1"/>
      <c r="Z6" s="1"/>
      <c r="AA6" s="1"/>
      <c r="AB6" s="1"/>
    </row>
    <row r="7" spans="1:28" s="2" customFormat="1" ht="81" customHeight="1">
      <c r="A7" s="144"/>
      <c r="B7" s="144"/>
      <c r="C7" s="145"/>
      <c r="D7" s="145"/>
      <c r="E7" s="165"/>
      <c r="F7" s="107" t="s">
        <v>163</v>
      </c>
      <c r="G7" s="115">
        <v>0.25</v>
      </c>
      <c r="H7" s="115">
        <v>0.5</v>
      </c>
      <c r="I7" s="96"/>
      <c r="J7" s="115">
        <v>0.5</v>
      </c>
      <c r="K7" s="96"/>
      <c r="L7" s="122">
        <f t="shared" si="0"/>
        <v>1</v>
      </c>
      <c r="M7" s="96"/>
      <c r="N7" s="115">
        <f t="shared" si="1"/>
        <v>1</v>
      </c>
      <c r="O7" s="111" t="s">
        <v>265</v>
      </c>
      <c r="P7" s="1"/>
      <c r="Q7" s="1"/>
      <c r="R7" s="1"/>
      <c r="S7" s="1"/>
      <c r="T7" s="1"/>
      <c r="U7" s="1"/>
      <c r="V7" s="1"/>
      <c r="W7" s="1"/>
      <c r="X7" s="1"/>
      <c r="Y7" s="1"/>
      <c r="Z7" s="1"/>
      <c r="AA7" s="1"/>
      <c r="AB7" s="1"/>
    </row>
    <row r="8" spans="1:28" s="2" customFormat="1" ht="105.75" customHeight="1">
      <c r="A8" s="144"/>
      <c r="B8" s="144"/>
      <c r="C8" s="143" t="s">
        <v>164</v>
      </c>
      <c r="D8" s="143" t="s">
        <v>165</v>
      </c>
      <c r="E8" s="143" t="s">
        <v>166</v>
      </c>
      <c r="F8" s="107" t="s">
        <v>187</v>
      </c>
      <c r="G8" s="125">
        <v>1</v>
      </c>
      <c r="H8" s="115">
        <v>1</v>
      </c>
      <c r="I8" s="96"/>
      <c r="J8" s="115">
        <v>0</v>
      </c>
      <c r="K8" s="96"/>
      <c r="L8" s="122">
        <f t="shared" si="0"/>
        <v>1</v>
      </c>
      <c r="M8" s="96"/>
      <c r="N8" s="115">
        <f t="shared" si="1"/>
        <v>1</v>
      </c>
      <c r="O8" s="141" t="s">
        <v>263</v>
      </c>
      <c r="P8" s="1"/>
      <c r="Q8" s="1"/>
      <c r="R8" s="1"/>
      <c r="S8" s="1"/>
      <c r="T8" s="1"/>
      <c r="U8" s="1"/>
      <c r="V8" s="1"/>
      <c r="W8" s="1"/>
      <c r="X8" s="1"/>
      <c r="Y8" s="1"/>
      <c r="Z8" s="1"/>
      <c r="AA8" s="1"/>
      <c r="AB8" s="1"/>
    </row>
    <row r="9" spans="1:28" s="2" customFormat="1" ht="165.75">
      <c r="A9" s="144"/>
      <c r="B9" s="144"/>
      <c r="C9" s="144"/>
      <c r="D9" s="144"/>
      <c r="E9" s="144"/>
      <c r="F9" s="107" t="s">
        <v>188</v>
      </c>
      <c r="G9" s="125">
        <v>1</v>
      </c>
      <c r="H9" s="115">
        <v>0</v>
      </c>
      <c r="I9" s="96"/>
      <c r="J9" s="115">
        <v>1</v>
      </c>
      <c r="K9" s="96"/>
      <c r="L9" s="122">
        <f t="shared" si="0"/>
        <v>1</v>
      </c>
      <c r="M9" s="96"/>
      <c r="N9" s="115">
        <f t="shared" si="1"/>
        <v>1</v>
      </c>
      <c r="O9" s="111" t="s">
        <v>201</v>
      </c>
      <c r="P9" s="1"/>
      <c r="Q9" s="1"/>
      <c r="R9" s="1"/>
      <c r="S9" s="1"/>
      <c r="T9" s="1"/>
      <c r="U9" s="1"/>
      <c r="V9" s="1"/>
      <c r="W9" s="1"/>
      <c r="X9" s="1"/>
      <c r="Y9" s="1"/>
      <c r="Z9" s="1"/>
      <c r="AA9" s="1"/>
      <c r="AB9" s="1"/>
    </row>
    <row r="10" spans="1:28" s="2" customFormat="1" ht="324" customHeight="1">
      <c r="A10" s="144"/>
      <c r="B10" s="144"/>
      <c r="C10" s="144"/>
      <c r="D10" s="144"/>
      <c r="E10" s="144"/>
      <c r="F10" s="107" t="s">
        <v>208</v>
      </c>
      <c r="G10" s="115">
        <v>0.25</v>
      </c>
      <c r="H10" s="115">
        <v>0.5</v>
      </c>
      <c r="I10" s="96"/>
      <c r="J10" s="115">
        <v>0.5</v>
      </c>
      <c r="K10" s="96"/>
      <c r="L10" s="122">
        <f t="shared" si="0"/>
        <v>1</v>
      </c>
      <c r="M10" s="96"/>
      <c r="N10" s="115">
        <f t="shared" si="1"/>
        <v>1</v>
      </c>
      <c r="O10" s="111" t="s">
        <v>210</v>
      </c>
      <c r="P10" s="1"/>
      <c r="Q10" s="1"/>
      <c r="R10" s="1"/>
      <c r="S10" s="1"/>
      <c r="T10" s="1"/>
      <c r="U10" s="1"/>
      <c r="V10" s="1"/>
      <c r="W10" s="1"/>
      <c r="X10" s="1"/>
      <c r="Y10" s="1"/>
      <c r="Z10" s="1"/>
      <c r="AA10" s="1"/>
      <c r="AB10" s="1"/>
    </row>
    <row r="11" spans="1:28" s="2" customFormat="1" ht="229.5" customHeight="1">
      <c r="A11" s="144"/>
      <c r="B11" s="144"/>
      <c r="C11" s="144"/>
      <c r="D11" s="144"/>
      <c r="E11" s="144"/>
      <c r="F11" s="107" t="s">
        <v>209</v>
      </c>
      <c r="G11" s="115">
        <v>0.25</v>
      </c>
      <c r="H11" s="115">
        <v>0.5</v>
      </c>
      <c r="I11" s="96"/>
      <c r="J11" s="115">
        <v>0.5</v>
      </c>
      <c r="K11" s="96"/>
      <c r="L11" s="122">
        <f t="shared" si="0"/>
        <v>1</v>
      </c>
      <c r="M11" s="96"/>
      <c r="N11" s="115">
        <f t="shared" si="1"/>
        <v>1</v>
      </c>
      <c r="O11" s="111" t="s">
        <v>200</v>
      </c>
      <c r="P11" s="1"/>
      <c r="Q11" s="1"/>
      <c r="R11" s="1"/>
      <c r="S11" s="1"/>
      <c r="T11" s="1"/>
      <c r="U11" s="1"/>
      <c r="V11" s="1"/>
      <c r="W11" s="1"/>
      <c r="X11" s="1"/>
      <c r="Y11" s="1"/>
      <c r="Z11" s="1"/>
      <c r="AA11" s="1"/>
      <c r="AB11" s="1"/>
    </row>
    <row r="12" spans="1:28" s="2" customFormat="1" ht="102">
      <c r="A12" s="144"/>
      <c r="B12" s="144"/>
      <c r="C12" s="145"/>
      <c r="D12" s="145"/>
      <c r="E12" s="145"/>
      <c r="F12" s="107" t="s">
        <v>211</v>
      </c>
      <c r="G12" s="115">
        <v>0.25</v>
      </c>
      <c r="H12" s="115">
        <v>0.5</v>
      </c>
      <c r="I12" s="96"/>
      <c r="J12" s="115">
        <v>0.5</v>
      </c>
      <c r="K12" s="96"/>
      <c r="L12" s="122">
        <f t="shared" si="0"/>
        <v>1</v>
      </c>
      <c r="M12" s="96"/>
      <c r="N12" s="115">
        <f t="shared" si="1"/>
        <v>1</v>
      </c>
      <c r="O12" s="111" t="s">
        <v>212</v>
      </c>
      <c r="P12" s="1"/>
      <c r="Q12" s="1"/>
      <c r="R12" s="1"/>
      <c r="S12" s="1"/>
      <c r="T12" s="1"/>
      <c r="U12" s="1"/>
      <c r="V12" s="1"/>
      <c r="W12" s="1"/>
      <c r="X12" s="1"/>
      <c r="Y12" s="1"/>
      <c r="Z12" s="1"/>
      <c r="AA12" s="1"/>
      <c r="AB12" s="1"/>
    </row>
    <row r="13" spans="1:28" s="2" customFormat="1" ht="409.5">
      <c r="A13" s="144"/>
      <c r="B13" s="144"/>
      <c r="C13" s="143" t="s">
        <v>167</v>
      </c>
      <c r="D13" s="143" t="s">
        <v>168</v>
      </c>
      <c r="E13" s="142" t="s">
        <v>169</v>
      </c>
      <c r="F13" s="126" t="s">
        <v>171</v>
      </c>
      <c r="G13" s="133">
        <v>1</v>
      </c>
      <c r="H13" s="134">
        <v>0.5</v>
      </c>
      <c r="I13" s="135"/>
      <c r="J13" s="134">
        <v>0.47</v>
      </c>
      <c r="K13" s="135"/>
      <c r="L13" s="136">
        <f t="shared" si="0"/>
        <v>0.97</v>
      </c>
      <c r="M13" s="135"/>
      <c r="N13" s="134">
        <f t="shared" si="1"/>
        <v>0.97</v>
      </c>
      <c r="O13" s="137" t="s">
        <v>213</v>
      </c>
      <c r="P13" s="1"/>
      <c r="Q13" s="1"/>
      <c r="R13" s="1"/>
      <c r="S13" s="1"/>
      <c r="T13" s="1"/>
      <c r="U13" s="1"/>
      <c r="V13" s="1"/>
      <c r="W13" s="1"/>
      <c r="X13" s="1"/>
      <c r="Y13" s="1"/>
      <c r="Z13" s="1"/>
      <c r="AA13" s="1"/>
      <c r="AB13" s="1"/>
    </row>
    <row r="14" spans="1:28" s="2" customFormat="1" ht="50.25" customHeight="1">
      <c r="A14" s="144"/>
      <c r="B14" s="144"/>
      <c r="C14" s="144"/>
      <c r="D14" s="144"/>
      <c r="E14" s="162" t="s">
        <v>170</v>
      </c>
      <c r="F14" s="126" t="s">
        <v>214</v>
      </c>
      <c r="G14" s="133">
        <v>1</v>
      </c>
      <c r="H14" s="134">
        <v>1</v>
      </c>
      <c r="I14" s="135"/>
      <c r="J14" s="134">
        <v>0</v>
      </c>
      <c r="K14" s="135"/>
      <c r="L14" s="136">
        <f t="shared" si="0"/>
        <v>1</v>
      </c>
      <c r="M14" s="135"/>
      <c r="N14" s="134">
        <f t="shared" si="1"/>
        <v>1</v>
      </c>
      <c r="O14" s="137" t="s">
        <v>203</v>
      </c>
      <c r="P14" s="1"/>
      <c r="Q14" s="1"/>
      <c r="R14" s="1"/>
      <c r="S14" s="1"/>
      <c r="T14" s="1"/>
      <c r="U14" s="1"/>
      <c r="V14" s="1"/>
      <c r="W14" s="1"/>
      <c r="X14" s="1"/>
      <c r="Y14" s="1"/>
      <c r="Z14" s="1"/>
      <c r="AA14" s="1"/>
      <c r="AB14" s="1"/>
    </row>
    <row r="15" spans="1:28" s="2" customFormat="1" ht="409.5">
      <c r="A15" s="144"/>
      <c r="B15" s="144"/>
      <c r="C15" s="145"/>
      <c r="D15" s="145"/>
      <c r="E15" s="163"/>
      <c r="F15" s="126" t="s">
        <v>215</v>
      </c>
      <c r="G15" s="134">
        <v>0.25</v>
      </c>
      <c r="H15" s="134">
        <v>0.5</v>
      </c>
      <c r="I15" s="135"/>
      <c r="J15" s="134">
        <v>0.5</v>
      </c>
      <c r="K15" s="135"/>
      <c r="L15" s="136">
        <f t="shared" si="0"/>
        <v>1</v>
      </c>
      <c r="M15" s="135"/>
      <c r="N15" s="134">
        <f t="shared" si="1"/>
        <v>1</v>
      </c>
      <c r="O15" s="137" t="s">
        <v>216</v>
      </c>
      <c r="P15" s="1"/>
      <c r="Q15" s="1"/>
      <c r="R15" s="1"/>
      <c r="S15" s="1"/>
      <c r="T15" s="1"/>
      <c r="U15" s="1"/>
      <c r="V15" s="1"/>
      <c r="W15" s="1"/>
      <c r="X15" s="1"/>
      <c r="Y15" s="1"/>
      <c r="Z15" s="1"/>
      <c r="AA15" s="1"/>
      <c r="AB15" s="1"/>
    </row>
    <row r="16" spans="1:28" s="2" customFormat="1" ht="62.25" customHeight="1">
      <c r="A16" s="144"/>
      <c r="B16" s="144"/>
      <c r="C16" s="128" t="s">
        <v>172</v>
      </c>
      <c r="D16" s="143" t="s">
        <v>174</v>
      </c>
      <c r="E16" s="139" t="s">
        <v>217</v>
      </c>
      <c r="F16" s="126" t="s">
        <v>176</v>
      </c>
      <c r="G16" s="134">
        <v>0.25</v>
      </c>
      <c r="H16" s="134">
        <v>0.58909999999999996</v>
      </c>
      <c r="I16" s="135"/>
      <c r="J16" s="134">
        <v>0.39200000000000002</v>
      </c>
      <c r="K16" s="135"/>
      <c r="L16" s="136">
        <f t="shared" si="0"/>
        <v>0.98109999999999997</v>
      </c>
      <c r="M16" s="135"/>
      <c r="N16" s="134">
        <f t="shared" si="1"/>
        <v>0.98109999999999997</v>
      </c>
      <c r="O16" s="137" t="s">
        <v>204</v>
      </c>
      <c r="P16" s="1"/>
      <c r="Q16" s="1"/>
      <c r="R16" s="1"/>
      <c r="S16" s="1"/>
      <c r="T16" s="1"/>
      <c r="U16" s="1"/>
      <c r="V16" s="1"/>
      <c r="W16" s="1"/>
      <c r="X16" s="1"/>
      <c r="Y16" s="1"/>
      <c r="Z16" s="1"/>
      <c r="AA16" s="1"/>
      <c r="AB16" s="1"/>
    </row>
    <row r="17" spans="1:28" s="2" customFormat="1" ht="147" customHeight="1">
      <c r="A17" s="144"/>
      <c r="B17" s="144"/>
      <c r="C17" s="143" t="s">
        <v>173</v>
      </c>
      <c r="D17" s="144"/>
      <c r="E17" s="162" t="s">
        <v>175</v>
      </c>
      <c r="F17" s="140" t="s">
        <v>218</v>
      </c>
      <c r="G17" s="134">
        <v>0.25</v>
      </c>
      <c r="H17" s="134">
        <v>0</v>
      </c>
      <c r="I17" s="135"/>
      <c r="J17" s="134">
        <v>0</v>
      </c>
      <c r="K17" s="135"/>
      <c r="L17" s="136">
        <f t="shared" si="0"/>
        <v>0</v>
      </c>
      <c r="M17" s="135"/>
      <c r="N17" s="134">
        <f t="shared" si="1"/>
        <v>0</v>
      </c>
      <c r="O17" s="137" t="s">
        <v>205</v>
      </c>
      <c r="P17" s="1"/>
      <c r="Q17" s="1"/>
      <c r="R17" s="1"/>
      <c r="S17" s="1"/>
      <c r="T17" s="1"/>
      <c r="U17" s="1"/>
      <c r="V17" s="1"/>
      <c r="W17" s="1"/>
      <c r="X17" s="1"/>
      <c r="Y17" s="1"/>
      <c r="Z17" s="1"/>
      <c r="AA17" s="1"/>
      <c r="AB17" s="1"/>
    </row>
    <row r="18" spans="1:28" s="2" customFormat="1" ht="100.5" customHeight="1">
      <c r="A18" s="145"/>
      <c r="B18" s="145"/>
      <c r="C18" s="145"/>
      <c r="D18" s="145"/>
      <c r="E18" s="163"/>
      <c r="F18" s="140" t="s">
        <v>177</v>
      </c>
      <c r="G18" s="133">
        <v>1</v>
      </c>
      <c r="H18" s="134">
        <v>0</v>
      </c>
      <c r="I18" s="135"/>
      <c r="J18" s="134">
        <v>1</v>
      </c>
      <c r="K18" s="135"/>
      <c r="L18" s="136">
        <f t="shared" si="0"/>
        <v>1</v>
      </c>
      <c r="M18" s="135"/>
      <c r="N18" s="134">
        <f t="shared" si="1"/>
        <v>1</v>
      </c>
      <c r="O18" s="137" t="s">
        <v>206</v>
      </c>
      <c r="P18" s="1"/>
      <c r="Q18" s="1"/>
      <c r="R18" s="1"/>
      <c r="S18" s="1"/>
      <c r="T18" s="1"/>
      <c r="U18" s="1"/>
      <c r="V18" s="1"/>
      <c r="W18" s="1"/>
      <c r="X18" s="1"/>
      <c r="Y18" s="1"/>
      <c r="Z18" s="1"/>
      <c r="AA18" s="1"/>
      <c r="AB18" s="1"/>
    </row>
    <row r="19" spans="1:28" s="2" customFormat="1" ht="150.75" customHeight="1">
      <c r="A19" s="143" t="s">
        <v>178</v>
      </c>
      <c r="B19" s="146" t="s">
        <v>179</v>
      </c>
      <c r="C19" s="143" t="s">
        <v>180</v>
      </c>
      <c r="D19" s="143" t="s">
        <v>181</v>
      </c>
      <c r="E19" s="138" t="s">
        <v>182</v>
      </c>
      <c r="F19" s="126" t="s">
        <v>184</v>
      </c>
      <c r="G19" s="134">
        <v>0.25</v>
      </c>
      <c r="H19" s="134">
        <v>0.5</v>
      </c>
      <c r="I19" s="135"/>
      <c r="J19" s="134">
        <v>0.5</v>
      </c>
      <c r="K19" s="135"/>
      <c r="L19" s="136">
        <f t="shared" si="0"/>
        <v>1</v>
      </c>
      <c r="M19" s="135"/>
      <c r="N19" s="134">
        <f t="shared" si="1"/>
        <v>1</v>
      </c>
      <c r="O19" s="137" t="s">
        <v>219</v>
      </c>
      <c r="P19" s="1"/>
      <c r="Q19" s="1"/>
      <c r="R19" s="1"/>
      <c r="S19" s="1"/>
      <c r="T19" s="1"/>
      <c r="U19" s="1"/>
      <c r="V19" s="1"/>
      <c r="W19" s="1"/>
      <c r="X19" s="1"/>
      <c r="Y19" s="1"/>
      <c r="Z19" s="1"/>
      <c r="AA19" s="1"/>
      <c r="AB19" s="1"/>
    </row>
    <row r="20" spans="1:28" s="2" customFormat="1" ht="88.5" customHeight="1">
      <c r="A20" s="145"/>
      <c r="B20" s="147"/>
      <c r="C20" s="145"/>
      <c r="D20" s="145"/>
      <c r="E20" s="138" t="s">
        <v>183</v>
      </c>
      <c r="F20" s="126" t="s">
        <v>185</v>
      </c>
      <c r="G20" s="134">
        <v>0.25</v>
      </c>
      <c r="H20" s="134">
        <v>0.5</v>
      </c>
      <c r="I20" s="135"/>
      <c r="J20" s="134">
        <v>0.5</v>
      </c>
      <c r="K20" s="135"/>
      <c r="L20" s="136">
        <f t="shared" si="0"/>
        <v>1</v>
      </c>
      <c r="M20" s="135"/>
      <c r="N20" s="134">
        <f t="shared" si="1"/>
        <v>1</v>
      </c>
      <c r="O20" s="137" t="s">
        <v>220</v>
      </c>
      <c r="P20" s="1"/>
      <c r="Q20" s="1"/>
      <c r="R20" s="1"/>
      <c r="S20" s="1"/>
      <c r="T20" s="1"/>
      <c r="U20" s="1"/>
      <c r="V20" s="1"/>
      <c r="W20" s="1"/>
      <c r="X20" s="1"/>
      <c r="Y20" s="1"/>
      <c r="Z20" s="1"/>
      <c r="AA20" s="1"/>
      <c r="AB20" s="1"/>
    </row>
    <row r="21" spans="1:28" s="2" customFormat="1" ht="178.5" customHeight="1">
      <c r="A21" s="143" t="s">
        <v>150</v>
      </c>
      <c r="B21" s="143" t="s">
        <v>151</v>
      </c>
      <c r="C21" s="143" t="s">
        <v>152</v>
      </c>
      <c r="D21" s="143" t="s">
        <v>153</v>
      </c>
      <c r="E21" s="143" t="s">
        <v>154</v>
      </c>
      <c r="F21" s="107" t="s">
        <v>221</v>
      </c>
      <c r="G21" s="121">
        <v>4</v>
      </c>
      <c r="H21" s="115">
        <v>0.75</v>
      </c>
      <c r="I21" s="96"/>
      <c r="J21" s="115">
        <v>0.25</v>
      </c>
      <c r="K21" s="96"/>
      <c r="L21" s="122">
        <f t="shared" si="0"/>
        <v>1</v>
      </c>
      <c r="M21" s="96"/>
      <c r="N21" s="115">
        <f t="shared" si="1"/>
        <v>1</v>
      </c>
      <c r="O21" s="111" t="s">
        <v>222</v>
      </c>
      <c r="P21" s="1"/>
      <c r="Q21" s="1"/>
      <c r="R21" s="1"/>
      <c r="S21" s="1"/>
      <c r="T21" s="1"/>
      <c r="U21" s="1"/>
      <c r="V21" s="1"/>
      <c r="W21" s="1"/>
      <c r="X21" s="1"/>
      <c r="Y21" s="1"/>
      <c r="Z21" s="1"/>
      <c r="AA21" s="1"/>
      <c r="AB21" s="1"/>
    </row>
    <row r="22" spans="1:28" s="2" customFormat="1" ht="123" customHeight="1">
      <c r="A22" s="144"/>
      <c r="B22" s="144"/>
      <c r="C22" s="144"/>
      <c r="D22" s="144"/>
      <c r="E22" s="144"/>
      <c r="F22" s="107" t="s">
        <v>223</v>
      </c>
      <c r="G22" s="121">
        <v>36</v>
      </c>
      <c r="H22" s="115">
        <v>0.6</v>
      </c>
      <c r="I22" s="96"/>
      <c r="J22" s="115">
        <v>0.4</v>
      </c>
      <c r="K22" s="96"/>
      <c r="L22" s="122">
        <f t="shared" si="0"/>
        <v>1</v>
      </c>
      <c r="M22" s="96"/>
      <c r="N22" s="115">
        <f t="shared" si="1"/>
        <v>1</v>
      </c>
      <c r="O22" s="124" t="s">
        <v>224</v>
      </c>
      <c r="P22" s="1"/>
      <c r="Q22" s="1"/>
      <c r="R22" s="1"/>
      <c r="S22" s="1"/>
      <c r="T22" s="1"/>
      <c r="U22" s="1"/>
      <c r="V22" s="1"/>
      <c r="W22" s="1"/>
      <c r="X22" s="1"/>
      <c r="Y22" s="1"/>
      <c r="Z22" s="1"/>
      <c r="AA22" s="1"/>
      <c r="AB22" s="1"/>
    </row>
    <row r="23" spans="1:28" s="2" customFormat="1" ht="344.25">
      <c r="A23" s="144"/>
      <c r="B23" s="144"/>
      <c r="C23" s="144"/>
      <c r="D23" s="144"/>
      <c r="E23" s="144"/>
      <c r="F23" s="107" t="s">
        <v>155</v>
      </c>
      <c r="G23" s="115">
        <v>0.25</v>
      </c>
      <c r="H23" s="115">
        <v>0.5</v>
      </c>
      <c r="I23" s="96"/>
      <c r="J23" s="115">
        <v>0.5</v>
      </c>
      <c r="K23" s="96"/>
      <c r="L23" s="122">
        <f t="shared" si="0"/>
        <v>1</v>
      </c>
      <c r="M23" s="96"/>
      <c r="N23" s="115">
        <f t="shared" si="1"/>
        <v>1</v>
      </c>
      <c r="O23" s="111" t="s">
        <v>225</v>
      </c>
      <c r="P23" s="1"/>
      <c r="Q23" s="1"/>
      <c r="R23" s="1"/>
      <c r="S23" s="1"/>
      <c r="T23" s="1"/>
      <c r="U23" s="1"/>
      <c r="V23" s="1"/>
      <c r="W23" s="1"/>
      <c r="X23" s="1"/>
      <c r="Y23" s="1"/>
      <c r="Z23" s="1"/>
      <c r="AA23" s="1"/>
      <c r="AB23" s="1"/>
    </row>
    <row r="24" spans="1:28" s="2" customFormat="1" ht="120.75" customHeight="1">
      <c r="A24" s="144"/>
      <c r="B24" s="144"/>
      <c r="C24" s="144"/>
      <c r="D24" s="144"/>
      <c r="E24" s="144"/>
      <c r="F24" s="107" t="s">
        <v>226</v>
      </c>
      <c r="G24" s="115">
        <v>0.25</v>
      </c>
      <c r="H24" s="115">
        <v>0.5</v>
      </c>
      <c r="I24" s="96"/>
      <c r="J24" s="115">
        <v>0.5</v>
      </c>
      <c r="K24" s="96"/>
      <c r="L24" s="122">
        <f t="shared" si="0"/>
        <v>1</v>
      </c>
      <c r="M24" s="96"/>
      <c r="N24" s="115">
        <f t="shared" si="1"/>
        <v>1</v>
      </c>
      <c r="O24" s="111" t="s">
        <v>199</v>
      </c>
      <c r="P24" s="1"/>
      <c r="Q24" s="1"/>
      <c r="R24" s="1"/>
      <c r="S24" s="1"/>
      <c r="T24" s="1"/>
      <c r="U24" s="1"/>
      <c r="V24" s="1"/>
      <c r="W24" s="1"/>
      <c r="X24" s="1"/>
      <c r="Y24" s="1"/>
      <c r="Z24" s="1"/>
      <c r="AA24" s="1"/>
      <c r="AB24" s="1"/>
    </row>
    <row r="25" spans="1:28" s="2" customFormat="1" ht="102">
      <c r="A25" s="144"/>
      <c r="B25" s="144"/>
      <c r="C25" s="144"/>
      <c r="D25" s="144"/>
      <c r="E25" s="144"/>
      <c r="F25" s="107" t="s">
        <v>227</v>
      </c>
      <c r="G25" s="115">
        <v>0.25</v>
      </c>
      <c r="H25" s="115">
        <v>0</v>
      </c>
      <c r="I25" s="96"/>
      <c r="J25" s="115">
        <v>1</v>
      </c>
      <c r="K25" s="96"/>
      <c r="L25" s="122">
        <f t="shared" si="0"/>
        <v>1</v>
      </c>
      <c r="M25" s="96"/>
      <c r="N25" s="115">
        <f t="shared" si="1"/>
        <v>1</v>
      </c>
      <c r="O25" s="111" t="s">
        <v>198</v>
      </c>
      <c r="P25" s="1"/>
      <c r="Q25" s="1"/>
      <c r="R25" s="1"/>
      <c r="S25" s="1"/>
      <c r="T25" s="1"/>
      <c r="U25" s="1"/>
      <c r="V25" s="1"/>
      <c r="W25" s="1"/>
      <c r="X25" s="1"/>
      <c r="Y25" s="1"/>
      <c r="Z25" s="1"/>
      <c r="AA25" s="1"/>
      <c r="AB25" s="1"/>
    </row>
    <row r="26" spans="1:28" s="2" customFormat="1" ht="78.75" customHeight="1">
      <c r="A26" s="144"/>
      <c r="B26" s="144"/>
      <c r="C26" s="144"/>
      <c r="D26" s="144"/>
      <c r="E26" s="144"/>
      <c r="F26" s="107" t="s">
        <v>228</v>
      </c>
      <c r="G26" s="121">
        <v>1</v>
      </c>
      <c r="H26" s="115">
        <v>0</v>
      </c>
      <c r="I26" s="96"/>
      <c r="J26" s="115">
        <v>1</v>
      </c>
      <c r="K26" s="96"/>
      <c r="L26" s="122">
        <f t="shared" si="0"/>
        <v>1</v>
      </c>
      <c r="M26" s="96"/>
      <c r="N26" s="115">
        <f t="shared" si="1"/>
        <v>1</v>
      </c>
      <c r="O26" s="111" t="s">
        <v>229</v>
      </c>
      <c r="P26" s="1"/>
      <c r="Q26" s="1"/>
      <c r="R26" s="1"/>
      <c r="S26" s="1"/>
      <c r="T26" s="1"/>
      <c r="U26" s="1"/>
      <c r="V26" s="1"/>
      <c r="W26" s="1"/>
      <c r="X26" s="1"/>
      <c r="Y26" s="1"/>
      <c r="Z26" s="1"/>
      <c r="AA26" s="1"/>
      <c r="AB26" s="1"/>
    </row>
    <row r="27" spans="1:28" s="2" customFormat="1" ht="114.75">
      <c r="A27" s="145"/>
      <c r="B27" s="145"/>
      <c r="C27" s="145"/>
      <c r="D27" s="145"/>
      <c r="E27" s="145"/>
      <c r="F27" s="107" t="s">
        <v>230</v>
      </c>
      <c r="G27" s="121">
        <v>2</v>
      </c>
      <c r="H27" s="115">
        <v>0.5</v>
      </c>
      <c r="I27" s="96"/>
      <c r="J27" s="115">
        <v>0.5</v>
      </c>
      <c r="K27" s="96"/>
      <c r="L27" s="122">
        <f t="shared" si="0"/>
        <v>1</v>
      </c>
      <c r="M27" s="96"/>
      <c r="N27" s="115">
        <f t="shared" si="1"/>
        <v>1</v>
      </c>
      <c r="O27" s="111" t="s">
        <v>231</v>
      </c>
      <c r="P27" s="1"/>
      <c r="Q27" s="1"/>
      <c r="R27" s="1"/>
      <c r="S27" s="1"/>
      <c r="T27" s="1"/>
      <c r="U27" s="1"/>
      <c r="V27" s="1"/>
      <c r="W27" s="1"/>
      <c r="X27" s="1"/>
      <c r="Y27" s="1"/>
      <c r="Z27" s="1"/>
      <c r="AA27" s="1"/>
      <c r="AB27" s="1"/>
    </row>
    <row r="28" spans="1:28" ht="86.25" customHeight="1">
      <c r="A28" s="157" t="s">
        <v>118</v>
      </c>
      <c r="B28" s="157" t="s">
        <v>119</v>
      </c>
      <c r="C28" s="157" t="s">
        <v>124</v>
      </c>
      <c r="D28" s="157" t="s">
        <v>232</v>
      </c>
      <c r="E28" s="157" t="s">
        <v>233</v>
      </c>
      <c r="F28" s="99" t="s">
        <v>234</v>
      </c>
      <c r="G28" s="121">
        <v>1</v>
      </c>
      <c r="H28" s="116">
        <v>1</v>
      </c>
      <c r="I28" s="97"/>
      <c r="J28" s="116">
        <v>0</v>
      </c>
      <c r="K28" s="97"/>
      <c r="L28" s="122">
        <f t="shared" si="0"/>
        <v>1</v>
      </c>
      <c r="M28" s="97"/>
      <c r="N28" s="115">
        <f t="shared" si="1"/>
        <v>1</v>
      </c>
      <c r="O28" s="112" t="s">
        <v>235</v>
      </c>
    </row>
    <row r="29" spans="1:28" ht="80.25" customHeight="1">
      <c r="A29" s="159"/>
      <c r="B29" s="159"/>
      <c r="C29" s="159"/>
      <c r="D29" s="158"/>
      <c r="E29" s="158"/>
      <c r="F29" s="99" t="s">
        <v>125</v>
      </c>
      <c r="G29" s="121">
        <v>1</v>
      </c>
      <c r="H29" s="116">
        <v>0</v>
      </c>
      <c r="I29" s="97"/>
      <c r="J29" s="116">
        <v>1</v>
      </c>
      <c r="K29" s="97"/>
      <c r="L29" s="122">
        <f t="shared" si="0"/>
        <v>1</v>
      </c>
      <c r="M29" s="97"/>
      <c r="N29" s="115">
        <f t="shared" si="1"/>
        <v>1</v>
      </c>
      <c r="O29" s="113" t="s">
        <v>236</v>
      </c>
    </row>
    <row r="30" spans="1:28" ht="89.25">
      <c r="A30" s="159"/>
      <c r="B30" s="159"/>
      <c r="C30" s="159"/>
      <c r="D30" s="100" t="s">
        <v>120</v>
      </c>
      <c r="E30" s="99" t="s">
        <v>126</v>
      </c>
      <c r="F30" s="99" t="s">
        <v>237</v>
      </c>
      <c r="G30" s="116">
        <v>0.25</v>
      </c>
      <c r="H30" s="116">
        <v>0.5</v>
      </c>
      <c r="I30" s="97"/>
      <c r="J30" s="116">
        <v>0.5</v>
      </c>
      <c r="K30" s="97"/>
      <c r="L30" s="122">
        <f t="shared" si="0"/>
        <v>1</v>
      </c>
      <c r="M30" s="97"/>
      <c r="N30" s="115">
        <f t="shared" si="1"/>
        <v>1</v>
      </c>
      <c r="O30" s="113" t="s">
        <v>197</v>
      </c>
    </row>
    <row r="31" spans="1:28" ht="89.25">
      <c r="A31" s="159"/>
      <c r="B31" s="159"/>
      <c r="C31" s="159"/>
      <c r="D31" s="160" t="s">
        <v>121</v>
      </c>
      <c r="E31" s="157" t="s">
        <v>238</v>
      </c>
      <c r="F31" s="99" t="s">
        <v>239</v>
      </c>
      <c r="G31" s="123">
        <v>24</v>
      </c>
      <c r="H31" s="116">
        <v>0.79</v>
      </c>
      <c r="I31" s="97"/>
      <c r="J31" s="116">
        <v>0.21</v>
      </c>
      <c r="K31" s="97"/>
      <c r="L31" s="122">
        <f t="shared" si="0"/>
        <v>1</v>
      </c>
      <c r="M31" s="97"/>
      <c r="N31" s="115">
        <f t="shared" si="1"/>
        <v>1</v>
      </c>
      <c r="O31" s="112" t="s">
        <v>240</v>
      </c>
    </row>
    <row r="32" spans="1:28" ht="114.75">
      <c r="A32" s="159"/>
      <c r="B32" s="159"/>
      <c r="C32" s="159"/>
      <c r="D32" s="161"/>
      <c r="E32" s="158"/>
      <c r="F32" s="99" t="s">
        <v>241</v>
      </c>
      <c r="G32" s="123">
        <v>2</v>
      </c>
      <c r="H32" s="116">
        <v>0</v>
      </c>
      <c r="I32" s="97"/>
      <c r="J32" s="116">
        <v>1</v>
      </c>
      <c r="K32" s="97"/>
      <c r="L32" s="122">
        <f t="shared" si="0"/>
        <v>1</v>
      </c>
      <c r="M32" s="97"/>
      <c r="N32" s="115">
        <f t="shared" si="1"/>
        <v>1</v>
      </c>
      <c r="O32" s="113" t="s">
        <v>242</v>
      </c>
    </row>
    <row r="33" spans="1:15" ht="94.5" customHeight="1">
      <c r="A33" s="159"/>
      <c r="B33" s="158"/>
      <c r="C33" s="158"/>
      <c r="D33" s="129" t="s">
        <v>122</v>
      </c>
      <c r="E33" s="129" t="s">
        <v>127</v>
      </c>
      <c r="F33" s="99" t="s">
        <v>128</v>
      </c>
      <c r="G33" s="123">
        <v>1</v>
      </c>
      <c r="H33" s="116">
        <v>1</v>
      </c>
      <c r="I33" s="97"/>
      <c r="J33" s="116">
        <v>0</v>
      </c>
      <c r="K33" s="97"/>
      <c r="L33" s="122">
        <f t="shared" si="0"/>
        <v>1</v>
      </c>
      <c r="M33" s="97"/>
      <c r="N33" s="115">
        <f t="shared" si="1"/>
        <v>1</v>
      </c>
      <c r="O33" s="113" t="s">
        <v>243</v>
      </c>
    </row>
    <row r="34" spans="1:15" ht="128.25" customHeight="1">
      <c r="A34" s="159"/>
      <c r="B34" s="157" t="s">
        <v>244</v>
      </c>
      <c r="C34" s="157" t="s">
        <v>129</v>
      </c>
      <c r="D34" s="157" t="s">
        <v>130</v>
      </c>
      <c r="E34" s="157" t="s">
        <v>131</v>
      </c>
      <c r="F34" s="101" t="s">
        <v>190</v>
      </c>
      <c r="G34" s="116">
        <v>0.25</v>
      </c>
      <c r="H34" s="116">
        <v>0.5</v>
      </c>
      <c r="I34" s="97"/>
      <c r="J34" s="116">
        <v>0.5</v>
      </c>
      <c r="K34" s="97"/>
      <c r="L34" s="122">
        <f t="shared" si="0"/>
        <v>1</v>
      </c>
      <c r="M34" s="97"/>
      <c r="N34" s="115">
        <f t="shared" si="1"/>
        <v>1</v>
      </c>
      <c r="O34" s="113" t="s">
        <v>196</v>
      </c>
    </row>
    <row r="35" spans="1:15" ht="154.5" customHeight="1">
      <c r="A35" s="159"/>
      <c r="B35" s="159"/>
      <c r="C35" s="159"/>
      <c r="D35" s="158"/>
      <c r="E35" s="158"/>
      <c r="F35" s="108" t="s">
        <v>132</v>
      </c>
      <c r="G35" s="123">
        <v>1</v>
      </c>
      <c r="H35" s="116">
        <v>1</v>
      </c>
      <c r="I35" s="97"/>
      <c r="J35" s="116">
        <v>0</v>
      </c>
      <c r="K35" s="97"/>
      <c r="L35" s="122">
        <f t="shared" si="0"/>
        <v>1</v>
      </c>
      <c r="M35" s="97"/>
      <c r="N35" s="115">
        <f t="shared" si="1"/>
        <v>1</v>
      </c>
      <c r="O35" s="113" t="s">
        <v>245</v>
      </c>
    </row>
    <row r="36" spans="1:15" ht="98.25" customHeight="1">
      <c r="A36" s="159"/>
      <c r="B36" s="159"/>
      <c r="C36" s="159"/>
      <c r="D36" s="129" t="s">
        <v>133</v>
      </c>
      <c r="E36" s="129" t="s">
        <v>246</v>
      </c>
      <c r="F36" s="108" t="s">
        <v>134</v>
      </c>
      <c r="G36" s="116">
        <v>0.25</v>
      </c>
      <c r="H36" s="116">
        <v>0.5</v>
      </c>
      <c r="I36" s="97"/>
      <c r="J36" s="116">
        <v>0.5</v>
      </c>
      <c r="K36" s="97"/>
      <c r="L36" s="122">
        <f t="shared" si="0"/>
        <v>1</v>
      </c>
      <c r="M36" s="97"/>
      <c r="N36" s="115">
        <f t="shared" si="1"/>
        <v>1</v>
      </c>
      <c r="O36" s="113" t="s">
        <v>247</v>
      </c>
    </row>
    <row r="37" spans="1:15" ht="242.25">
      <c r="A37" s="159"/>
      <c r="B37" s="159"/>
      <c r="C37" s="159"/>
      <c r="D37" s="166" t="s">
        <v>135</v>
      </c>
      <c r="E37" s="157" t="s">
        <v>248</v>
      </c>
      <c r="F37" s="99" t="s">
        <v>249</v>
      </c>
      <c r="G37" s="123">
        <v>12</v>
      </c>
      <c r="H37" s="116">
        <v>1</v>
      </c>
      <c r="I37" s="97"/>
      <c r="J37" s="116">
        <v>0</v>
      </c>
      <c r="K37" s="97"/>
      <c r="L37" s="122">
        <f t="shared" si="0"/>
        <v>1</v>
      </c>
      <c r="M37" s="97"/>
      <c r="N37" s="115">
        <f t="shared" si="1"/>
        <v>1</v>
      </c>
      <c r="O37" s="112" t="s">
        <v>195</v>
      </c>
    </row>
    <row r="38" spans="1:15" ht="95.25" customHeight="1">
      <c r="A38" s="159"/>
      <c r="B38" s="159"/>
      <c r="C38" s="159"/>
      <c r="D38" s="167"/>
      <c r="E38" s="159"/>
      <c r="F38" s="99" t="s">
        <v>136</v>
      </c>
      <c r="G38" s="116">
        <v>0.25</v>
      </c>
      <c r="H38" s="116">
        <v>0.5</v>
      </c>
      <c r="I38" s="97"/>
      <c r="J38" s="116">
        <v>0.5</v>
      </c>
      <c r="K38" s="97"/>
      <c r="L38" s="122">
        <f t="shared" si="0"/>
        <v>1</v>
      </c>
      <c r="M38" s="97"/>
      <c r="N38" s="115">
        <f t="shared" si="1"/>
        <v>1</v>
      </c>
      <c r="O38" s="113" t="s">
        <v>250</v>
      </c>
    </row>
    <row r="39" spans="1:15" ht="161.25" customHeight="1">
      <c r="A39" s="159"/>
      <c r="B39" s="159"/>
      <c r="C39" s="159"/>
      <c r="D39" s="168"/>
      <c r="E39" s="158"/>
      <c r="F39" s="99" t="s">
        <v>251</v>
      </c>
      <c r="G39" s="123">
        <v>3</v>
      </c>
      <c r="H39" s="116">
        <v>0.33329999999999999</v>
      </c>
      <c r="I39" s="97"/>
      <c r="J39" s="116">
        <v>0.67</v>
      </c>
      <c r="K39" s="97"/>
      <c r="L39" s="122">
        <f t="shared" si="0"/>
        <v>1.0033000000000001</v>
      </c>
      <c r="M39" s="97"/>
      <c r="N39" s="115">
        <f t="shared" si="1"/>
        <v>1.0033000000000001</v>
      </c>
      <c r="O39" s="113" t="s">
        <v>252</v>
      </c>
    </row>
    <row r="40" spans="1:15" ht="216.75">
      <c r="A40" s="159"/>
      <c r="B40" s="159"/>
      <c r="C40" s="159"/>
      <c r="D40" s="157" t="s">
        <v>137</v>
      </c>
      <c r="E40" s="157" t="s">
        <v>138</v>
      </c>
      <c r="F40" s="99" t="s">
        <v>253</v>
      </c>
      <c r="G40" s="116">
        <v>0.25</v>
      </c>
      <c r="H40" s="116">
        <v>0.5</v>
      </c>
      <c r="I40" s="97"/>
      <c r="J40" s="116">
        <v>0.5</v>
      </c>
      <c r="K40" s="97"/>
      <c r="L40" s="122">
        <f t="shared" si="0"/>
        <v>1</v>
      </c>
      <c r="M40" s="97"/>
      <c r="N40" s="115">
        <f t="shared" si="1"/>
        <v>1</v>
      </c>
      <c r="O40" s="113" t="s">
        <v>254</v>
      </c>
    </row>
    <row r="41" spans="1:15" ht="15" customHeight="1">
      <c r="A41" s="159"/>
      <c r="B41" s="159"/>
      <c r="C41" s="159"/>
      <c r="D41" s="159"/>
      <c r="E41" s="159"/>
      <c r="F41" s="101" t="s">
        <v>139</v>
      </c>
      <c r="G41" s="123">
        <v>1</v>
      </c>
      <c r="H41" s="116">
        <v>0</v>
      </c>
      <c r="I41" s="97"/>
      <c r="J41" s="116">
        <v>1</v>
      </c>
      <c r="K41" s="97"/>
      <c r="L41" s="122">
        <f t="shared" si="0"/>
        <v>1</v>
      </c>
      <c r="M41" s="97"/>
      <c r="N41" s="115">
        <f t="shared" si="1"/>
        <v>1</v>
      </c>
      <c r="O41" s="113" t="s">
        <v>255</v>
      </c>
    </row>
    <row r="42" spans="1:15" ht="133.5" customHeight="1">
      <c r="A42" s="158"/>
      <c r="B42" s="158"/>
      <c r="C42" s="158"/>
      <c r="D42" s="158"/>
      <c r="E42" s="158"/>
      <c r="F42" s="101" t="s">
        <v>140</v>
      </c>
      <c r="G42" s="116">
        <v>0.25</v>
      </c>
      <c r="H42" s="116">
        <v>0.5</v>
      </c>
      <c r="I42" s="97"/>
      <c r="J42" s="116">
        <v>0.5</v>
      </c>
      <c r="K42" s="97"/>
      <c r="L42" s="122">
        <f t="shared" si="0"/>
        <v>1</v>
      </c>
      <c r="M42" s="97"/>
      <c r="N42" s="115">
        <f t="shared" si="1"/>
        <v>1</v>
      </c>
      <c r="O42" s="113" t="s">
        <v>256</v>
      </c>
    </row>
    <row r="43" spans="1:15" ht="242.25">
      <c r="A43" s="169" t="s">
        <v>141</v>
      </c>
      <c r="B43" s="169" t="s">
        <v>142</v>
      </c>
      <c r="C43" s="169" t="s">
        <v>257</v>
      </c>
      <c r="D43" s="169" t="s">
        <v>143</v>
      </c>
      <c r="E43" s="130" t="s">
        <v>144</v>
      </c>
      <c r="F43" s="109" t="s">
        <v>145</v>
      </c>
      <c r="G43" s="116">
        <v>0.25</v>
      </c>
      <c r="H43" s="116">
        <v>0.5</v>
      </c>
      <c r="I43" s="97"/>
      <c r="J43" s="116">
        <v>0.5</v>
      </c>
      <c r="K43" s="97"/>
      <c r="L43" s="122">
        <f t="shared" si="0"/>
        <v>1</v>
      </c>
      <c r="M43" s="97"/>
      <c r="N43" s="115">
        <f t="shared" si="1"/>
        <v>1</v>
      </c>
      <c r="O43" s="113" t="s">
        <v>191</v>
      </c>
    </row>
    <row r="44" spans="1:15" ht="409.5">
      <c r="A44" s="170"/>
      <c r="B44" s="170"/>
      <c r="C44" s="170"/>
      <c r="D44" s="170"/>
      <c r="E44" s="169" t="s">
        <v>146</v>
      </c>
      <c r="F44" s="131" t="s">
        <v>189</v>
      </c>
      <c r="G44" s="123">
        <v>2</v>
      </c>
      <c r="H44" s="116">
        <v>0.5</v>
      </c>
      <c r="I44" s="97"/>
      <c r="J44" s="116">
        <v>0.5</v>
      </c>
      <c r="K44" s="97"/>
      <c r="L44" s="122">
        <f t="shared" si="0"/>
        <v>1</v>
      </c>
      <c r="M44" s="97"/>
      <c r="N44" s="115">
        <f t="shared" si="1"/>
        <v>1</v>
      </c>
      <c r="O44" s="113" t="s">
        <v>194</v>
      </c>
    </row>
    <row r="45" spans="1:15" ht="226.5" customHeight="1">
      <c r="A45" s="170"/>
      <c r="B45" s="170"/>
      <c r="C45" s="170"/>
      <c r="D45" s="171"/>
      <c r="E45" s="171"/>
      <c r="F45" s="109" t="s">
        <v>258</v>
      </c>
      <c r="G45" s="116">
        <v>0.25</v>
      </c>
      <c r="H45" s="116">
        <v>0.5</v>
      </c>
      <c r="I45" s="132"/>
      <c r="J45" s="116">
        <v>0.5</v>
      </c>
      <c r="K45" s="97"/>
      <c r="L45" s="122">
        <f t="shared" si="0"/>
        <v>1</v>
      </c>
      <c r="M45" s="97"/>
      <c r="N45" s="115">
        <f t="shared" si="1"/>
        <v>1</v>
      </c>
      <c r="O45" s="113" t="s">
        <v>193</v>
      </c>
    </row>
    <row r="46" spans="1:15" ht="133.5" customHeight="1">
      <c r="A46" s="170"/>
      <c r="B46" s="170"/>
      <c r="C46" s="170"/>
      <c r="D46" s="169" t="s">
        <v>147</v>
      </c>
      <c r="E46" s="169" t="s">
        <v>259</v>
      </c>
      <c r="F46" s="109" t="s">
        <v>148</v>
      </c>
      <c r="G46" s="123">
        <v>2</v>
      </c>
      <c r="H46" s="116">
        <v>1</v>
      </c>
      <c r="I46" s="97"/>
      <c r="J46" s="116">
        <v>0</v>
      </c>
      <c r="K46" s="97"/>
      <c r="L46" s="122">
        <f t="shared" si="0"/>
        <v>1</v>
      </c>
      <c r="M46" s="97"/>
      <c r="N46" s="115">
        <f t="shared" si="1"/>
        <v>1</v>
      </c>
      <c r="O46" s="113" t="s">
        <v>260</v>
      </c>
    </row>
    <row r="47" spans="1:15" ht="77.25" customHeight="1">
      <c r="A47" s="170"/>
      <c r="B47" s="170"/>
      <c r="C47" s="170"/>
      <c r="D47" s="170"/>
      <c r="E47" s="170"/>
      <c r="F47" s="109" t="s">
        <v>149</v>
      </c>
      <c r="G47" s="116">
        <v>0.25</v>
      </c>
      <c r="H47" s="116">
        <v>0.5</v>
      </c>
      <c r="I47" s="97"/>
      <c r="J47" s="116">
        <v>0.5</v>
      </c>
      <c r="K47" s="97"/>
      <c r="L47" s="122">
        <f t="shared" si="0"/>
        <v>1</v>
      </c>
      <c r="M47" s="97"/>
      <c r="N47" s="115">
        <f t="shared" si="1"/>
        <v>1</v>
      </c>
      <c r="O47" s="113" t="s">
        <v>261</v>
      </c>
    </row>
    <row r="48" spans="1:15" ht="94.5" customHeight="1">
      <c r="A48" s="171"/>
      <c r="B48" s="171"/>
      <c r="C48" s="171"/>
      <c r="D48" s="171"/>
      <c r="E48" s="171"/>
      <c r="F48" s="109" t="s">
        <v>262</v>
      </c>
      <c r="G48" s="116">
        <v>0.25</v>
      </c>
      <c r="H48" s="116">
        <v>0.5</v>
      </c>
      <c r="I48" s="97"/>
      <c r="J48" s="116">
        <v>0.5</v>
      </c>
      <c r="K48" s="97"/>
      <c r="L48" s="122">
        <f t="shared" si="0"/>
        <v>1</v>
      </c>
      <c r="M48" s="97"/>
      <c r="N48" s="115">
        <f t="shared" si="1"/>
        <v>1</v>
      </c>
      <c r="O48" s="113" t="s">
        <v>192</v>
      </c>
    </row>
    <row r="49" spans="1:15" ht="21" customHeight="1">
      <c r="A49" s="103"/>
      <c r="B49" s="103"/>
      <c r="C49" s="104"/>
      <c r="D49" s="105"/>
      <c r="E49" s="104"/>
      <c r="F49" s="105"/>
      <c r="G49" s="117"/>
      <c r="H49" s="119"/>
      <c r="I49" s="17"/>
      <c r="J49" s="119"/>
      <c r="K49" s="17"/>
      <c r="L49" s="17"/>
      <c r="M49" s="17"/>
      <c r="N49" s="119"/>
      <c r="O49" s="114"/>
    </row>
    <row r="50" spans="1:15">
      <c r="A50" s="103"/>
      <c r="B50" s="103"/>
      <c r="C50" s="104"/>
      <c r="D50" s="17"/>
      <c r="E50" s="17"/>
      <c r="F50" s="105"/>
      <c r="G50" s="117"/>
      <c r="H50" s="119"/>
      <c r="I50" s="17"/>
      <c r="J50" s="119"/>
      <c r="K50" s="17"/>
      <c r="L50" s="17"/>
      <c r="M50" s="17"/>
      <c r="N50" s="119"/>
      <c r="O50" s="114"/>
    </row>
    <row r="51" spans="1:15">
      <c r="A51" s="103"/>
      <c r="B51" s="103"/>
      <c r="C51" s="104"/>
      <c r="D51" s="17"/>
      <c r="E51" s="17"/>
      <c r="F51" s="105"/>
      <c r="G51" s="117"/>
      <c r="H51" s="119"/>
      <c r="I51" s="17"/>
      <c r="J51" s="119"/>
      <c r="K51" s="17"/>
      <c r="L51" s="17"/>
      <c r="M51" s="17"/>
      <c r="N51" s="119"/>
      <c r="O51" s="114"/>
    </row>
    <row r="52" spans="1:15">
      <c r="A52" s="103"/>
      <c r="B52" s="103"/>
      <c r="C52" s="104"/>
      <c r="D52" s="17"/>
      <c r="E52" s="17"/>
      <c r="F52" s="105"/>
      <c r="G52" s="117"/>
      <c r="H52" s="119"/>
      <c r="I52" s="17"/>
      <c r="J52" s="119"/>
      <c r="K52" s="17"/>
      <c r="L52" s="17"/>
      <c r="M52" s="17"/>
      <c r="N52" s="119"/>
      <c r="O52" s="114"/>
    </row>
    <row r="53" spans="1:15">
      <c r="A53" s="103"/>
      <c r="B53" s="103"/>
      <c r="C53" s="104"/>
      <c r="D53" s="17"/>
      <c r="E53" s="17"/>
      <c r="F53" s="105"/>
      <c r="G53" s="117"/>
      <c r="H53" s="119"/>
      <c r="I53" s="17"/>
      <c r="J53" s="119"/>
      <c r="K53" s="17"/>
      <c r="L53" s="17"/>
      <c r="M53" s="17"/>
      <c r="N53" s="119"/>
      <c r="O53" s="114"/>
    </row>
    <row r="54" spans="1:15">
      <c r="A54" s="103"/>
      <c r="B54" s="103"/>
      <c r="C54" s="104"/>
      <c r="D54" s="17"/>
      <c r="E54" s="17"/>
      <c r="F54" s="105"/>
      <c r="G54" s="117"/>
      <c r="H54" s="119"/>
      <c r="I54" s="17"/>
      <c r="J54" s="119"/>
      <c r="K54" s="17"/>
      <c r="L54" s="17"/>
      <c r="M54" s="17"/>
      <c r="N54" s="119"/>
      <c r="O54" s="106"/>
    </row>
    <row r="55" spans="1:15">
      <c r="A55" s="103"/>
      <c r="B55" s="103"/>
      <c r="C55" s="104"/>
      <c r="D55" s="17"/>
      <c r="E55" s="17"/>
      <c r="F55" s="105"/>
      <c r="G55" s="117"/>
      <c r="H55" s="119"/>
      <c r="I55" s="17"/>
      <c r="J55" s="119"/>
      <c r="K55" s="17"/>
      <c r="L55" s="17"/>
      <c r="M55" s="17"/>
      <c r="N55" s="119"/>
      <c r="O55" s="106"/>
    </row>
    <row r="56" spans="1:15">
      <c r="A56" s="103"/>
      <c r="B56" s="103"/>
      <c r="C56" s="104"/>
      <c r="D56" s="17"/>
      <c r="E56" s="17"/>
      <c r="F56" s="105"/>
      <c r="G56" s="117"/>
      <c r="H56" s="119"/>
      <c r="I56" s="17"/>
      <c r="J56" s="119"/>
      <c r="K56" s="17"/>
      <c r="L56" s="17"/>
      <c r="M56" s="17"/>
      <c r="N56" s="119"/>
      <c r="O56" s="106"/>
    </row>
  </sheetData>
  <mergeCells count="46">
    <mergeCell ref="E34:E35"/>
    <mergeCell ref="D37:D39"/>
    <mergeCell ref="E46:E48"/>
    <mergeCell ref="D46:D48"/>
    <mergeCell ref="A43:A48"/>
    <mergeCell ref="B43:B48"/>
    <mergeCell ref="C43:C48"/>
    <mergeCell ref="D43:D45"/>
    <mergeCell ref="E44:E45"/>
    <mergeCell ref="E37:E39"/>
    <mergeCell ref="D40:D42"/>
    <mergeCell ref="E40:E42"/>
    <mergeCell ref="C34:C42"/>
    <mergeCell ref="B34:B42"/>
    <mergeCell ref="A28:A42"/>
    <mergeCell ref="D34:D35"/>
    <mergeCell ref="A1:N3"/>
    <mergeCell ref="E28:E29"/>
    <mergeCell ref="C28:C33"/>
    <mergeCell ref="D28:D29"/>
    <mergeCell ref="D31:D32"/>
    <mergeCell ref="E31:E32"/>
    <mergeCell ref="B28:B33"/>
    <mergeCell ref="E17:E18"/>
    <mergeCell ref="B5:B18"/>
    <mergeCell ref="C17:C18"/>
    <mergeCell ref="E6:E7"/>
    <mergeCell ref="E8:E12"/>
    <mergeCell ref="B21:B27"/>
    <mergeCell ref="A21:A27"/>
    <mergeCell ref="E14:E15"/>
    <mergeCell ref="D13:D15"/>
    <mergeCell ref="E21:E27"/>
    <mergeCell ref="D21:D27"/>
    <mergeCell ref="C21:C27"/>
    <mergeCell ref="A5:A18"/>
    <mergeCell ref="A19:A20"/>
    <mergeCell ref="B19:B20"/>
    <mergeCell ref="C19:C20"/>
    <mergeCell ref="D19:D20"/>
    <mergeCell ref="C5:C7"/>
    <mergeCell ref="D5:D7"/>
    <mergeCell ref="D16:D18"/>
    <mergeCell ref="C13:C15"/>
    <mergeCell ref="D8:D12"/>
    <mergeCell ref="C8:C12"/>
  </mergeCells>
  <pageMargins left="0.25" right="0.25" top="0.75" bottom="0.75" header="0.3" footer="0.3"/>
  <pageSetup paperSize="5" scale="9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dimension ref="A1:Y18"/>
  <sheetViews>
    <sheetView topLeftCell="B1" workbookViewId="0">
      <selection activeCell="G3" sqref="G3"/>
    </sheetView>
  </sheetViews>
  <sheetFormatPr baseColWidth="10" defaultRowHeight="15"/>
  <sheetData>
    <row r="1" spans="1:25" ht="18">
      <c r="A1" s="172" t="s">
        <v>11</v>
      </c>
      <c r="B1" s="173"/>
      <c r="C1" s="173"/>
      <c r="D1" s="173"/>
      <c r="E1" s="173"/>
      <c r="F1" s="173"/>
      <c r="G1" s="173"/>
      <c r="H1" s="173"/>
      <c r="I1" s="173"/>
      <c r="J1" s="173"/>
      <c r="K1" s="173"/>
      <c r="L1" s="173"/>
      <c r="M1" s="173"/>
      <c r="N1" s="173"/>
      <c r="O1" s="173"/>
      <c r="P1" s="173"/>
      <c r="Q1" s="173"/>
      <c r="R1" s="173"/>
      <c r="S1" s="173"/>
      <c r="T1" s="173"/>
      <c r="U1" s="173"/>
      <c r="V1" s="8"/>
      <c r="W1" s="8"/>
      <c r="X1" s="9"/>
      <c r="Y1" s="9"/>
    </row>
    <row r="2" spans="1:25" ht="90.75" thickBot="1">
      <c r="A2" s="6" t="s">
        <v>0</v>
      </c>
      <c r="B2" s="7" t="s">
        <v>12</v>
      </c>
      <c r="C2" s="7" t="s">
        <v>1</v>
      </c>
      <c r="D2" s="7" t="s">
        <v>2</v>
      </c>
      <c r="E2" s="7" t="s">
        <v>3</v>
      </c>
      <c r="F2" s="7" t="s">
        <v>13</v>
      </c>
      <c r="G2" s="7" t="s">
        <v>5</v>
      </c>
      <c r="H2" s="7" t="s">
        <v>14</v>
      </c>
      <c r="I2" s="7" t="s">
        <v>5</v>
      </c>
      <c r="J2" s="7" t="s">
        <v>15</v>
      </c>
      <c r="K2" s="7" t="s">
        <v>5</v>
      </c>
      <c r="L2" s="7" t="s">
        <v>16</v>
      </c>
      <c r="M2" s="7" t="s">
        <v>5</v>
      </c>
      <c r="N2" s="7" t="s">
        <v>17</v>
      </c>
      <c r="O2" s="7" t="s">
        <v>5</v>
      </c>
      <c r="P2" s="7" t="s">
        <v>18</v>
      </c>
      <c r="Q2" s="7" t="s">
        <v>5</v>
      </c>
      <c r="R2" s="7" t="s">
        <v>19</v>
      </c>
      <c r="S2" s="7" t="s">
        <v>5</v>
      </c>
      <c r="T2" s="7" t="s">
        <v>20</v>
      </c>
      <c r="U2" s="7" t="s">
        <v>21</v>
      </c>
    </row>
    <row r="3" spans="1:25" ht="39" thickBot="1">
      <c r="A3" s="4"/>
      <c r="B3" s="5"/>
      <c r="C3" s="21" t="s">
        <v>25</v>
      </c>
      <c r="D3" s="20" t="s">
        <v>45</v>
      </c>
      <c r="E3" s="20">
        <v>1</v>
      </c>
      <c r="F3" s="14" t="s">
        <v>57</v>
      </c>
      <c r="G3" s="14">
        <f>+V3/2</f>
        <v>12.5</v>
      </c>
      <c r="H3" s="14" t="s">
        <v>58</v>
      </c>
      <c r="I3" s="14" t="s">
        <v>76</v>
      </c>
      <c r="J3" s="14" t="s">
        <v>59</v>
      </c>
      <c r="K3" s="14">
        <v>0.4</v>
      </c>
      <c r="L3" s="14" t="s">
        <v>61</v>
      </c>
      <c r="M3" s="14" t="s">
        <v>77</v>
      </c>
      <c r="N3" s="14" t="s">
        <v>63</v>
      </c>
      <c r="O3" s="16" t="s">
        <v>78</v>
      </c>
      <c r="P3" s="14" t="s">
        <v>64</v>
      </c>
      <c r="Q3" s="14">
        <v>0.6</v>
      </c>
      <c r="R3" s="15">
        <v>2017</v>
      </c>
      <c r="S3" s="14">
        <v>1</v>
      </c>
      <c r="T3" s="14">
        <v>0.36</v>
      </c>
      <c r="U3" s="5"/>
      <c r="V3">
        <f>25+0</f>
        <v>25</v>
      </c>
      <c r="W3">
        <f>30+25</f>
        <v>55</v>
      </c>
    </row>
    <row r="4" spans="1:25" ht="15.75" thickBot="1">
      <c r="A4" s="4"/>
      <c r="B4" s="5"/>
      <c r="C4" s="5"/>
      <c r="D4" s="5"/>
      <c r="E4" s="5"/>
      <c r="F4" s="5"/>
      <c r="G4" s="5"/>
      <c r="H4" s="5"/>
      <c r="I4" s="5"/>
      <c r="J4" s="5"/>
      <c r="K4" s="5"/>
      <c r="L4" s="5"/>
      <c r="M4" s="5"/>
      <c r="N4" s="5"/>
      <c r="O4" s="5"/>
      <c r="P4" s="5"/>
      <c r="Q4" s="5"/>
      <c r="R4" s="5"/>
      <c r="S4" s="5"/>
      <c r="T4" s="5"/>
      <c r="U4" s="5"/>
    </row>
    <row r="5" spans="1:25" ht="15.75" thickBot="1">
      <c r="A5" s="4"/>
      <c r="B5" s="5"/>
      <c r="C5" s="5"/>
      <c r="D5" s="5"/>
      <c r="E5" s="5"/>
      <c r="F5" s="5"/>
      <c r="G5" s="5"/>
      <c r="H5" s="5"/>
      <c r="I5" s="5"/>
      <c r="J5" s="5"/>
      <c r="K5" s="5"/>
      <c r="L5" s="5"/>
      <c r="M5" s="5"/>
      <c r="N5" s="5"/>
      <c r="O5" s="5"/>
      <c r="P5" s="5"/>
      <c r="Q5" s="5"/>
      <c r="R5" s="5"/>
      <c r="S5" s="5"/>
      <c r="T5" s="5"/>
      <c r="U5" s="5"/>
    </row>
    <row r="6" spans="1:25" ht="15.75" thickBot="1">
      <c r="A6" s="4"/>
      <c r="B6" s="5"/>
      <c r="C6" s="5"/>
      <c r="D6" s="5"/>
      <c r="E6" s="5"/>
      <c r="F6" s="5"/>
      <c r="G6" s="5"/>
      <c r="H6" s="5"/>
      <c r="I6" s="5"/>
      <c r="J6" s="5"/>
      <c r="K6" s="5"/>
      <c r="L6" s="5"/>
      <c r="M6" s="5"/>
      <c r="N6" s="5"/>
      <c r="O6" s="5"/>
      <c r="P6" s="5"/>
      <c r="Q6" s="5"/>
      <c r="R6" s="5"/>
      <c r="S6" s="5"/>
      <c r="T6" s="5"/>
      <c r="U6" s="5"/>
    </row>
    <row r="7" spans="1:25" ht="15.75" thickBot="1">
      <c r="A7" s="4"/>
      <c r="B7" s="5"/>
      <c r="C7" s="5"/>
      <c r="D7" s="5"/>
      <c r="E7" s="5"/>
      <c r="F7" s="5"/>
      <c r="G7" s="5"/>
      <c r="H7" s="5"/>
      <c r="I7" s="5"/>
      <c r="J7" s="5"/>
      <c r="K7" s="5"/>
      <c r="L7" s="5"/>
      <c r="M7" s="5"/>
      <c r="N7" s="5"/>
      <c r="O7" s="5"/>
      <c r="P7" s="5"/>
      <c r="Q7" s="5"/>
      <c r="R7" s="5"/>
      <c r="S7" s="5"/>
      <c r="T7" s="5"/>
      <c r="U7" s="5"/>
    </row>
    <row r="8" spans="1:25" ht="15.75" thickBot="1">
      <c r="A8" s="4"/>
      <c r="B8" s="5"/>
      <c r="C8" s="5"/>
      <c r="D8" s="5"/>
      <c r="E8" s="5"/>
      <c r="F8" s="5"/>
      <c r="G8" s="5"/>
      <c r="H8" s="5"/>
      <c r="I8" s="5"/>
      <c r="J8" s="5"/>
      <c r="K8" s="5"/>
      <c r="L8" s="5"/>
      <c r="M8" s="5"/>
      <c r="N8" s="5"/>
      <c r="O8" s="5"/>
      <c r="P8" s="5"/>
      <c r="Q8" s="5"/>
      <c r="R8" s="5"/>
      <c r="S8" s="5"/>
      <c r="T8" s="5"/>
      <c r="U8" s="5"/>
    </row>
    <row r="9" spans="1:25" ht="15.75" thickBot="1">
      <c r="A9" s="4"/>
      <c r="B9" s="5"/>
      <c r="C9" s="5"/>
      <c r="D9" s="5"/>
      <c r="E9" s="5"/>
      <c r="F9" s="5"/>
      <c r="G9" s="5"/>
      <c r="H9" s="5"/>
      <c r="I9" s="5"/>
      <c r="J9" s="5"/>
      <c r="K9" s="5"/>
      <c r="L9" s="5"/>
      <c r="M9" s="5"/>
      <c r="N9" s="5"/>
      <c r="O9" s="5"/>
      <c r="P9" s="5"/>
      <c r="Q9" s="5"/>
      <c r="R9" s="5"/>
      <c r="S9" s="5"/>
      <c r="T9" s="5"/>
      <c r="U9" s="5"/>
    </row>
    <row r="10" spans="1:25" ht="15.75" thickBot="1">
      <c r="A10" s="4"/>
      <c r="B10" s="5"/>
      <c r="C10" s="5"/>
      <c r="D10" s="5"/>
      <c r="E10" s="5"/>
      <c r="F10" s="5"/>
      <c r="G10" s="5"/>
      <c r="H10" s="5"/>
      <c r="I10" s="5"/>
      <c r="J10" s="5"/>
      <c r="K10" s="5"/>
      <c r="L10" s="5"/>
      <c r="M10" s="5"/>
      <c r="N10" s="5"/>
      <c r="O10" s="5"/>
      <c r="P10" s="5"/>
      <c r="Q10" s="5"/>
      <c r="R10" s="5"/>
      <c r="S10" s="5"/>
      <c r="T10" s="5"/>
      <c r="U10" s="5"/>
    </row>
    <row r="11" spans="1:25" ht="15.75" thickBot="1">
      <c r="A11" s="4"/>
      <c r="B11" s="5"/>
      <c r="C11" s="5"/>
      <c r="D11" s="5"/>
      <c r="E11" s="5"/>
      <c r="F11" s="5"/>
      <c r="G11" s="5"/>
      <c r="H11" s="5"/>
      <c r="I11" s="5"/>
      <c r="J11" s="5"/>
      <c r="K11" s="5"/>
      <c r="L11" s="5"/>
      <c r="M11" s="5"/>
      <c r="N11" s="5"/>
      <c r="O11" s="5"/>
      <c r="P11" s="5"/>
      <c r="Q11" s="5"/>
      <c r="R11" s="5"/>
      <c r="S11" s="5"/>
      <c r="T11" s="5"/>
      <c r="U11" s="5"/>
    </row>
    <row r="12" spans="1:25" ht="15.75" thickBot="1">
      <c r="A12" s="4"/>
      <c r="B12" s="5"/>
      <c r="C12" s="5"/>
      <c r="D12" s="5"/>
      <c r="E12" s="5"/>
      <c r="F12" s="5"/>
      <c r="G12" s="5"/>
      <c r="H12" s="5"/>
      <c r="I12" s="5"/>
      <c r="J12" s="5"/>
      <c r="K12" s="5"/>
      <c r="L12" s="5"/>
      <c r="M12" s="5"/>
      <c r="N12" s="5"/>
      <c r="O12" s="5"/>
      <c r="P12" s="5"/>
      <c r="Q12" s="5"/>
      <c r="R12" s="5"/>
      <c r="S12" s="5"/>
      <c r="T12" s="5"/>
      <c r="U12" s="5"/>
    </row>
    <row r="13" spans="1:25" ht="15.75" thickBot="1">
      <c r="A13" s="4"/>
      <c r="B13" s="5"/>
      <c r="C13" s="5"/>
      <c r="D13" s="5"/>
      <c r="E13" s="5"/>
      <c r="F13" s="5"/>
      <c r="G13" s="5"/>
      <c r="H13" s="5"/>
      <c r="I13" s="5"/>
      <c r="J13" s="5"/>
      <c r="K13" s="5"/>
      <c r="L13" s="5"/>
      <c r="M13" s="5"/>
      <c r="N13" s="5"/>
      <c r="O13" s="5"/>
      <c r="P13" s="5"/>
      <c r="Q13" s="5"/>
      <c r="R13" s="5"/>
      <c r="S13" s="5"/>
      <c r="T13" s="5"/>
      <c r="U13" s="5"/>
    </row>
    <row r="14" spans="1:25" ht="15.75" thickBot="1">
      <c r="A14" s="4"/>
      <c r="B14" s="5"/>
      <c r="C14" s="5"/>
      <c r="D14" s="5"/>
      <c r="E14" s="5"/>
      <c r="F14" s="5"/>
      <c r="G14" s="5"/>
      <c r="H14" s="5"/>
      <c r="I14" s="5"/>
      <c r="J14" s="5"/>
      <c r="K14" s="5"/>
      <c r="L14" s="5"/>
      <c r="M14" s="5"/>
      <c r="N14" s="5"/>
      <c r="O14" s="5"/>
      <c r="P14" s="5"/>
      <c r="Q14" s="5"/>
      <c r="R14" s="5"/>
      <c r="S14" s="5"/>
      <c r="T14" s="5"/>
      <c r="U14" s="5"/>
    </row>
    <row r="15" spans="1:25" ht="15.75" thickBot="1">
      <c r="A15" s="4"/>
      <c r="B15" s="5"/>
      <c r="C15" s="5"/>
      <c r="D15" s="5"/>
      <c r="E15" s="5"/>
      <c r="F15" s="5"/>
      <c r="G15" s="5"/>
      <c r="H15" s="5"/>
      <c r="I15" s="5"/>
      <c r="J15" s="5"/>
      <c r="K15" s="5"/>
      <c r="L15" s="5"/>
      <c r="M15" s="5"/>
      <c r="N15" s="5"/>
      <c r="O15" s="5"/>
      <c r="P15" s="5"/>
      <c r="Q15" s="5"/>
      <c r="R15" s="5"/>
      <c r="S15" s="5"/>
      <c r="T15" s="5"/>
      <c r="U15" s="5"/>
    </row>
    <row r="16" spans="1:25" ht="15.75" thickBot="1">
      <c r="A16" s="4"/>
      <c r="B16" s="5"/>
      <c r="C16" s="5"/>
      <c r="D16" s="5"/>
      <c r="E16" s="5"/>
      <c r="F16" s="5"/>
      <c r="G16" s="5"/>
      <c r="H16" s="5"/>
      <c r="I16" s="5"/>
      <c r="J16" s="5"/>
      <c r="K16" s="5"/>
      <c r="L16" s="5"/>
      <c r="M16" s="5"/>
      <c r="N16" s="5"/>
      <c r="O16" s="5"/>
      <c r="P16" s="5"/>
      <c r="Q16" s="5"/>
      <c r="R16" s="5"/>
      <c r="S16" s="5"/>
      <c r="T16" s="5"/>
      <c r="U16" s="5"/>
    </row>
    <row r="17" spans="1:21" ht="15.75" thickBot="1">
      <c r="A17" s="4"/>
      <c r="B17" s="5"/>
      <c r="C17" s="5"/>
      <c r="D17" s="5"/>
      <c r="E17" s="5"/>
      <c r="F17" s="5"/>
      <c r="G17" s="5"/>
      <c r="H17" s="5"/>
      <c r="I17" s="5"/>
      <c r="J17" s="5"/>
      <c r="K17" s="5"/>
      <c r="L17" s="5"/>
      <c r="M17" s="5"/>
      <c r="N17" s="5"/>
      <c r="O17" s="5"/>
      <c r="P17" s="5"/>
      <c r="Q17" s="5"/>
      <c r="R17" s="5"/>
      <c r="S17" s="5"/>
      <c r="T17" s="5"/>
      <c r="U17" s="5"/>
    </row>
    <row r="18" spans="1:21" ht="15.75" thickBot="1">
      <c r="A18" s="4"/>
      <c r="B18" s="5"/>
      <c r="C18" s="5"/>
      <c r="D18" s="5"/>
      <c r="E18" s="5"/>
      <c r="F18" s="5"/>
      <c r="G18" s="5"/>
      <c r="H18" s="5"/>
      <c r="I18" s="5"/>
      <c r="J18" s="5"/>
      <c r="K18" s="5"/>
      <c r="L18" s="5"/>
      <c r="M18" s="5"/>
      <c r="N18" s="5"/>
      <c r="O18" s="5"/>
      <c r="P18" s="5"/>
      <c r="Q18" s="5"/>
      <c r="R18" s="5"/>
      <c r="S18" s="5"/>
      <c r="T18" s="5"/>
      <c r="U18" s="5"/>
    </row>
  </sheetData>
  <mergeCells count="1">
    <mergeCell ref="A1:U1"/>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dimension ref="A1:AG20"/>
  <sheetViews>
    <sheetView topLeftCell="A9" zoomScale="80" zoomScaleNormal="80" workbookViewId="0">
      <selection activeCell="C9" sqref="C9"/>
    </sheetView>
  </sheetViews>
  <sheetFormatPr baseColWidth="10" defaultColWidth="8.28515625" defaultRowHeight="15"/>
  <cols>
    <col min="1" max="3" width="8.28515625" style="1"/>
    <col min="4" max="4" width="8.28515625" style="2"/>
    <col min="5" max="22" width="8.28515625" style="1"/>
    <col min="23" max="23" width="9.42578125" style="1" customWidth="1"/>
    <col min="24" max="24" width="8.28515625" style="1"/>
    <col min="25" max="25" width="13.85546875" style="1" customWidth="1"/>
    <col min="26" max="16384" width="8.28515625" style="1"/>
  </cols>
  <sheetData>
    <row r="1" spans="1:33" ht="33.75" customHeight="1">
      <c r="A1" s="186" t="s">
        <v>11</v>
      </c>
      <c r="B1" s="186"/>
      <c r="C1" s="186"/>
      <c r="D1" s="186"/>
      <c r="E1" s="186"/>
      <c r="F1" s="186"/>
      <c r="G1" s="186"/>
      <c r="H1" s="186"/>
      <c r="I1" s="186"/>
      <c r="J1" s="186"/>
      <c r="K1" s="186"/>
      <c r="L1" s="186"/>
      <c r="M1" s="186"/>
      <c r="N1" s="186"/>
      <c r="O1" s="186"/>
      <c r="P1" s="186"/>
      <c r="Q1" s="186"/>
      <c r="R1" s="186"/>
      <c r="S1" s="186"/>
      <c r="T1" s="186"/>
      <c r="U1" s="186"/>
    </row>
    <row r="2" spans="1:33" s="2" customFormat="1" ht="70.5" customHeight="1" thickBot="1">
      <c r="A2" s="18" t="s">
        <v>0</v>
      </c>
      <c r="B2" s="18" t="s">
        <v>62</v>
      </c>
      <c r="C2" s="18" t="s">
        <v>1</v>
      </c>
      <c r="D2" s="18" t="s">
        <v>2</v>
      </c>
      <c r="E2" s="18" t="s">
        <v>3</v>
      </c>
      <c r="F2" s="18" t="s">
        <v>4</v>
      </c>
      <c r="G2" s="18" t="s">
        <v>5</v>
      </c>
      <c r="H2" s="18" t="s">
        <v>6</v>
      </c>
      <c r="I2" s="18" t="s">
        <v>5</v>
      </c>
      <c r="J2" s="18" t="s">
        <v>7</v>
      </c>
      <c r="K2" s="18" t="s">
        <v>5</v>
      </c>
      <c r="L2" s="18" t="s">
        <v>8</v>
      </c>
      <c r="M2" s="18" t="s">
        <v>5</v>
      </c>
      <c r="N2" s="18" t="s">
        <v>9</v>
      </c>
      <c r="O2" s="18" t="s">
        <v>5</v>
      </c>
      <c r="P2" s="18" t="s">
        <v>10</v>
      </c>
      <c r="Q2" s="18" t="s">
        <v>5</v>
      </c>
      <c r="R2" s="18" t="s">
        <v>19</v>
      </c>
      <c r="S2" s="18" t="s">
        <v>5</v>
      </c>
      <c r="T2" s="18" t="s">
        <v>20</v>
      </c>
      <c r="U2" s="18" t="s">
        <v>22</v>
      </c>
      <c r="V2" s="10"/>
      <c r="W2" s="10"/>
      <c r="X2" s="10"/>
      <c r="Y2" s="10"/>
      <c r="Z2" s="10"/>
      <c r="AA2" s="10"/>
      <c r="AB2" s="10"/>
      <c r="AC2" s="10"/>
      <c r="AD2" s="10"/>
      <c r="AE2" s="10"/>
      <c r="AF2" s="11"/>
      <c r="AG2" s="10"/>
    </row>
    <row r="3" spans="1:33" ht="109.5" customHeight="1">
      <c r="A3" s="174" t="s">
        <v>23</v>
      </c>
      <c r="B3" s="174" t="s">
        <v>67</v>
      </c>
      <c r="C3" s="30" t="s">
        <v>24</v>
      </c>
      <c r="D3" s="22" t="s">
        <v>44</v>
      </c>
      <c r="E3" s="22">
        <v>1</v>
      </c>
      <c r="F3" s="23" t="s">
        <v>57</v>
      </c>
      <c r="G3" s="23">
        <v>0.3</v>
      </c>
      <c r="H3" s="23" t="s">
        <v>58</v>
      </c>
      <c r="I3" s="23">
        <v>0.3</v>
      </c>
      <c r="J3" s="23" t="s">
        <v>59</v>
      </c>
      <c r="K3" s="23">
        <v>0.6</v>
      </c>
      <c r="L3" s="23" t="s">
        <v>61</v>
      </c>
      <c r="M3" s="23">
        <v>0.3</v>
      </c>
      <c r="N3" s="23" t="s">
        <v>63</v>
      </c>
      <c r="O3" s="23">
        <v>0.1</v>
      </c>
      <c r="P3" s="23" t="s">
        <v>64</v>
      </c>
      <c r="Q3" s="23">
        <v>0.4</v>
      </c>
      <c r="R3" s="24">
        <v>2017</v>
      </c>
      <c r="S3" s="23">
        <v>1</v>
      </c>
      <c r="T3" s="23">
        <v>0.36</v>
      </c>
      <c r="U3" s="26" t="s">
        <v>80</v>
      </c>
      <c r="V3" s="60" t="s">
        <v>79</v>
      </c>
      <c r="W3" s="175" t="s">
        <v>102</v>
      </c>
      <c r="AC3" s="25"/>
    </row>
    <row r="4" spans="1:33" ht="150" customHeight="1" thickBot="1">
      <c r="A4" s="174"/>
      <c r="B4" s="174"/>
      <c r="C4" s="30" t="s">
        <v>25</v>
      </c>
      <c r="D4" s="22" t="s">
        <v>45</v>
      </c>
      <c r="E4" s="22">
        <v>1</v>
      </c>
      <c r="F4" s="23" t="s">
        <v>57</v>
      </c>
      <c r="G4" s="23" t="s">
        <v>75</v>
      </c>
      <c r="H4" s="23" t="s">
        <v>58</v>
      </c>
      <c r="I4" s="23" t="s">
        <v>76</v>
      </c>
      <c r="J4" s="23" t="s">
        <v>59</v>
      </c>
      <c r="K4" s="23">
        <v>0.4</v>
      </c>
      <c r="L4" s="23" t="s">
        <v>61</v>
      </c>
      <c r="M4" s="23" t="s">
        <v>77</v>
      </c>
      <c r="N4" s="23" t="s">
        <v>63</v>
      </c>
      <c r="O4" s="23" t="s">
        <v>78</v>
      </c>
      <c r="P4" s="23" t="s">
        <v>64</v>
      </c>
      <c r="Q4" s="23">
        <v>0.6</v>
      </c>
      <c r="R4" s="24">
        <v>2017</v>
      </c>
      <c r="S4" s="23">
        <v>1</v>
      </c>
      <c r="T4" s="23">
        <v>0.36</v>
      </c>
      <c r="U4" s="26" t="s">
        <v>81</v>
      </c>
      <c r="V4" s="60" t="s">
        <v>79</v>
      </c>
      <c r="W4" s="176"/>
      <c r="X4" s="87">
        <f>+T3+T4</f>
        <v>0.72</v>
      </c>
      <c r="Y4" s="92">
        <v>36</v>
      </c>
    </row>
    <row r="5" spans="1:33" s="2" customFormat="1" ht="168" customHeight="1" thickBot="1">
      <c r="A5" s="174"/>
      <c r="B5" s="174"/>
      <c r="C5" s="39" t="s">
        <v>26</v>
      </c>
      <c r="D5" s="40" t="s">
        <v>46</v>
      </c>
      <c r="E5" s="40">
        <v>1</v>
      </c>
      <c r="F5" s="41" t="s">
        <v>57</v>
      </c>
      <c r="G5" s="41">
        <v>0</v>
      </c>
      <c r="H5" s="41" t="s">
        <v>58</v>
      </c>
      <c r="I5" s="41">
        <v>1</v>
      </c>
      <c r="J5" s="41" t="s">
        <v>59</v>
      </c>
      <c r="K5" s="41">
        <v>1</v>
      </c>
      <c r="L5" s="41" t="s">
        <v>61</v>
      </c>
      <c r="M5" s="41">
        <v>0</v>
      </c>
      <c r="N5" s="41" t="s">
        <v>63</v>
      </c>
      <c r="O5" s="41">
        <v>0</v>
      </c>
      <c r="P5" s="41" t="s">
        <v>64</v>
      </c>
      <c r="Q5" s="41">
        <v>0</v>
      </c>
      <c r="R5" s="42">
        <v>2017</v>
      </c>
      <c r="S5" s="41">
        <v>1</v>
      </c>
      <c r="T5" s="41">
        <v>0.36</v>
      </c>
      <c r="U5" s="62" t="s">
        <v>84</v>
      </c>
      <c r="V5" s="63" t="s">
        <v>79</v>
      </c>
      <c r="W5" s="65" t="s">
        <v>104</v>
      </c>
      <c r="X5" s="88">
        <f>+T5</f>
        <v>0.36</v>
      </c>
      <c r="Y5" s="93">
        <v>36</v>
      </c>
    </row>
    <row r="6" spans="1:33" ht="144" customHeight="1">
      <c r="A6" s="174" t="s">
        <v>27</v>
      </c>
      <c r="B6" s="174"/>
      <c r="C6" s="31" t="s">
        <v>35</v>
      </c>
      <c r="D6" s="32" t="s">
        <v>47</v>
      </c>
      <c r="E6" s="32">
        <v>1</v>
      </c>
      <c r="F6" s="33" t="s">
        <v>57</v>
      </c>
      <c r="G6" s="35">
        <v>4.7600000000000003E-2</v>
      </c>
      <c r="H6" s="33" t="s">
        <v>58</v>
      </c>
      <c r="I6" s="35">
        <v>0.14280000000000001</v>
      </c>
      <c r="J6" s="33" t="s">
        <v>59</v>
      </c>
      <c r="K6" s="35">
        <v>0.19040000000000001</v>
      </c>
      <c r="L6" s="33" t="s">
        <v>61</v>
      </c>
      <c r="M6" s="35">
        <v>8.3299999999999999E-2</v>
      </c>
      <c r="N6" s="33" t="s">
        <v>63</v>
      </c>
      <c r="O6" s="35">
        <v>0.72629999999999995</v>
      </c>
      <c r="P6" s="33" t="s">
        <v>64</v>
      </c>
      <c r="Q6" s="35">
        <v>0.80959999999999999</v>
      </c>
      <c r="R6" s="34">
        <v>2017</v>
      </c>
      <c r="S6" s="33">
        <v>1</v>
      </c>
      <c r="T6" s="33">
        <v>0.36</v>
      </c>
      <c r="U6" s="36" t="s">
        <v>82</v>
      </c>
      <c r="V6" s="61" t="s">
        <v>79</v>
      </c>
      <c r="W6" s="177" t="s">
        <v>103</v>
      </c>
      <c r="X6" s="17"/>
      <c r="Y6" s="94"/>
      <c r="Z6" s="17"/>
      <c r="AB6" s="64"/>
    </row>
    <row r="7" spans="1:33" ht="162.75" customHeight="1" thickBot="1">
      <c r="A7" s="174"/>
      <c r="B7" s="174"/>
      <c r="C7" s="31" t="s">
        <v>36</v>
      </c>
      <c r="D7" s="32" t="s">
        <v>60</v>
      </c>
      <c r="E7" s="33">
        <v>0.8</v>
      </c>
      <c r="F7" s="33" t="s">
        <v>57</v>
      </c>
      <c r="G7" s="33">
        <v>0</v>
      </c>
      <c r="H7" s="33" t="s">
        <v>58</v>
      </c>
      <c r="I7" s="33">
        <v>0</v>
      </c>
      <c r="J7" s="33" t="s">
        <v>59</v>
      </c>
      <c r="K7" s="33">
        <v>0</v>
      </c>
      <c r="L7" s="33" t="s">
        <v>61</v>
      </c>
      <c r="M7" s="37">
        <v>0.66669999999999996</v>
      </c>
      <c r="N7" s="33" t="s">
        <v>63</v>
      </c>
      <c r="O7" s="37">
        <v>0.33329999999999999</v>
      </c>
      <c r="P7" s="33" t="s">
        <v>64</v>
      </c>
      <c r="Q7" s="33">
        <v>1</v>
      </c>
      <c r="R7" s="34">
        <v>2017</v>
      </c>
      <c r="S7" s="33">
        <v>1</v>
      </c>
      <c r="T7" s="33">
        <v>0.36</v>
      </c>
      <c r="U7" s="38" t="s">
        <v>83</v>
      </c>
      <c r="V7" s="61" t="s">
        <v>79</v>
      </c>
      <c r="W7" s="178"/>
      <c r="X7" s="86">
        <f>+T6+T7</f>
        <v>0.72</v>
      </c>
      <c r="Y7" s="92">
        <v>36</v>
      </c>
    </row>
    <row r="8" spans="1:33" ht="143.25" customHeight="1" thickBot="1">
      <c r="A8" s="29" t="s">
        <v>28</v>
      </c>
      <c r="B8" s="29" t="s">
        <v>68</v>
      </c>
      <c r="C8" s="43" t="s">
        <v>37</v>
      </c>
      <c r="D8" s="44" t="s">
        <v>48</v>
      </c>
      <c r="E8" s="44">
        <v>2</v>
      </c>
      <c r="F8" s="45" t="s">
        <v>57</v>
      </c>
      <c r="G8" s="45">
        <v>0</v>
      </c>
      <c r="H8" s="45" t="s">
        <v>58</v>
      </c>
      <c r="I8" s="45">
        <v>0</v>
      </c>
      <c r="J8" s="45" t="s">
        <v>59</v>
      </c>
      <c r="K8" s="45">
        <v>0</v>
      </c>
      <c r="L8" s="45" t="s">
        <v>61</v>
      </c>
      <c r="M8" s="45">
        <v>1</v>
      </c>
      <c r="N8" s="45" t="s">
        <v>63</v>
      </c>
      <c r="O8" s="45">
        <v>0</v>
      </c>
      <c r="P8" s="45" t="s">
        <v>64</v>
      </c>
      <c r="Q8" s="45">
        <v>1</v>
      </c>
      <c r="R8" s="46">
        <v>2017</v>
      </c>
      <c r="S8" s="45">
        <v>1</v>
      </c>
      <c r="T8" s="45">
        <v>0.5</v>
      </c>
      <c r="U8" s="66" t="s">
        <v>85</v>
      </c>
      <c r="V8" s="67" t="s">
        <v>79</v>
      </c>
      <c r="W8" s="68" t="s">
        <v>105</v>
      </c>
      <c r="X8" s="86">
        <f>+T8</f>
        <v>0.5</v>
      </c>
      <c r="Y8" s="92">
        <v>50</v>
      </c>
      <c r="AB8" s="64"/>
    </row>
    <row r="9" spans="1:33" ht="130.5" customHeight="1" thickBot="1">
      <c r="A9" s="29" t="s">
        <v>29</v>
      </c>
      <c r="B9" s="29" t="s">
        <v>69</v>
      </c>
      <c r="C9" s="47" t="s">
        <v>38</v>
      </c>
      <c r="D9" s="48" t="s">
        <v>49</v>
      </c>
      <c r="E9" s="48">
        <v>1</v>
      </c>
      <c r="F9" s="49" t="s">
        <v>57</v>
      </c>
      <c r="G9" s="50">
        <v>0.1666</v>
      </c>
      <c r="H9" s="49" t="s">
        <v>58</v>
      </c>
      <c r="I9" s="50">
        <v>0.1532</v>
      </c>
      <c r="J9" s="49" t="s">
        <v>59</v>
      </c>
      <c r="K9" s="50">
        <v>0.31979999999999997</v>
      </c>
      <c r="L9" s="49" t="s">
        <v>61</v>
      </c>
      <c r="M9" s="50">
        <v>0.68020000000000003</v>
      </c>
      <c r="N9" s="49" t="s">
        <v>63</v>
      </c>
      <c r="O9" s="50">
        <v>0</v>
      </c>
      <c r="P9" s="49" t="s">
        <v>64</v>
      </c>
      <c r="Q9" s="50">
        <v>0.68020000000000003</v>
      </c>
      <c r="R9" s="51">
        <v>2017</v>
      </c>
      <c r="S9" s="49">
        <v>1</v>
      </c>
      <c r="T9" s="49">
        <v>1</v>
      </c>
      <c r="U9" s="70" t="s">
        <v>86</v>
      </c>
      <c r="V9" s="71" t="s">
        <v>79</v>
      </c>
      <c r="W9" s="69" t="s">
        <v>106</v>
      </c>
      <c r="X9" s="89">
        <f>+T9</f>
        <v>1</v>
      </c>
      <c r="Y9" s="92">
        <v>100</v>
      </c>
    </row>
    <row r="10" spans="1:33" ht="63.75" customHeight="1">
      <c r="A10" s="174" t="s">
        <v>30</v>
      </c>
      <c r="B10" s="174" t="s">
        <v>70</v>
      </c>
      <c r="C10" s="187" t="s">
        <v>39</v>
      </c>
      <c r="D10" s="52" t="s">
        <v>50</v>
      </c>
      <c r="E10" s="52">
        <v>1</v>
      </c>
      <c r="F10" s="53" t="s">
        <v>57</v>
      </c>
      <c r="G10" s="53">
        <v>0.25</v>
      </c>
      <c r="H10" s="53" t="s">
        <v>58</v>
      </c>
      <c r="I10" s="53">
        <v>0.25</v>
      </c>
      <c r="J10" s="53" t="s">
        <v>59</v>
      </c>
      <c r="K10" s="53">
        <v>0.5</v>
      </c>
      <c r="L10" s="53" t="s">
        <v>61</v>
      </c>
      <c r="M10" s="53">
        <v>0.25</v>
      </c>
      <c r="N10" s="53" t="s">
        <v>63</v>
      </c>
      <c r="O10" s="53">
        <v>0.25</v>
      </c>
      <c r="P10" s="53" t="s">
        <v>64</v>
      </c>
      <c r="Q10" s="53">
        <v>0.5</v>
      </c>
      <c r="R10" s="54">
        <v>2017</v>
      </c>
      <c r="S10" s="53">
        <v>1</v>
      </c>
      <c r="T10" s="53">
        <v>0.36</v>
      </c>
      <c r="U10" s="72" t="s">
        <v>91</v>
      </c>
      <c r="V10" s="73" t="s">
        <v>79</v>
      </c>
      <c r="W10" s="179" t="s">
        <v>107</v>
      </c>
      <c r="X10" s="90"/>
      <c r="Y10" s="92"/>
      <c r="Z10" s="28" t="s">
        <v>87</v>
      </c>
    </row>
    <row r="11" spans="1:33" ht="74.25" customHeight="1">
      <c r="A11" s="174"/>
      <c r="B11" s="174"/>
      <c r="C11" s="187"/>
      <c r="D11" s="52" t="s">
        <v>51</v>
      </c>
      <c r="E11" s="53">
        <v>1</v>
      </c>
      <c r="F11" s="53" t="s">
        <v>57</v>
      </c>
      <c r="G11" s="53">
        <v>0</v>
      </c>
      <c r="H11" s="53" t="s">
        <v>58</v>
      </c>
      <c r="I11" s="53">
        <v>0</v>
      </c>
      <c r="J11" s="53" t="s">
        <v>59</v>
      </c>
      <c r="K11" s="53">
        <v>0</v>
      </c>
      <c r="L11" s="53" t="s">
        <v>61</v>
      </c>
      <c r="M11" s="53">
        <v>1</v>
      </c>
      <c r="N11" s="53" t="s">
        <v>63</v>
      </c>
      <c r="O11" s="53">
        <v>0</v>
      </c>
      <c r="P11" s="53" t="s">
        <v>64</v>
      </c>
      <c r="Q11" s="53">
        <v>1</v>
      </c>
      <c r="R11" s="54">
        <v>2017</v>
      </c>
      <c r="S11" s="53">
        <v>1</v>
      </c>
      <c r="T11" s="53">
        <v>0.36</v>
      </c>
      <c r="U11" s="72" t="s">
        <v>92</v>
      </c>
      <c r="V11" s="73" t="s">
        <v>79</v>
      </c>
      <c r="W11" s="180"/>
      <c r="X11" s="91"/>
      <c r="Y11" s="92"/>
      <c r="Z11" s="27" t="s">
        <v>33</v>
      </c>
    </row>
    <row r="12" spans="1:33" ht="138" customHeight="1" thickBot="1">
      <c r="A12" s="174"/>
      <c r="B12" s="174"/>
      <c r="C12" s="187"/>
      <c r="D12" s="52" t="s">
        <v>97</v>
      </c>
      <c r="E12" s="53">
        <v>1</v>
      </c>
      <c r="F12" s="53" t="s">
        <v>57</v>
      </c>
      <c r="G12" s="53">
        <v>0</v>
      </c>
      <c r="H12" s="53" t="s">
        <v>58</v>
      </c>
      <c r="I12" s="53">
        <v>0</v>
      </c>
      <c r="J12" s="53" t="s">
        <v>59</v>
      </c>
      <c r="K12" s="53">
        <v>0</v>
      </c>
      <c r="L12" s="53" t="s">
        <v>61</v>
      </c>
      <c r="M12" s="55">
        <v>0.57140000000000002</v>
      </c>
      <c r="N12" s="53" t="s">
        <v>63</v>
      </c>
      <c r="O12" s="55">
        <v>0.42849999999999999</v>
      </c>
      <c r="P12" s="53" t="s">
        <v>64</v>
      </c>
      <c r="Q12" s="53">
        <v>1</v>
      </c>
      <c r="R12" s="54">
        <v>2017</v>
      </c>
      <c r="S12" s="53">
        <v>1</v>
      </c>
      <c r="T12" s="53">
        <v>0.36</v>
      </c>
      <c r="U12" s="74" t="s">
        <v>93</v>
      </c>
      <c r="V12" s="73" t="s">
        <v>79</v>
      </c>
      <c r="W12" s="181"/>
      <c r="X12" s="86">
        <f>+T10+T11+T12</f>
        <v>1.08</v>
      </c>
      <c r="Y12" s="92">
        <v>36</v>
      </c>
    </row>
    <row r="13" spans="1:33" ht="93.75" customHeight="1">
      <c r="A13" s="174" t="s">
        <v>31</v>
      </c>
      <c r="B13" s="174" t="s">
        <v>71</v>
      </c>
      <c r="C13" s="75" t="s">
        <v>40</v>
      </c>
      <c r="D13" s="76" t="s">
        <v>52</v>
      </c>
      <c r="E13" s="77">
        <v>1</v>
      </c>
      <c r="F13" s="77" t="s">
        <v>57</v>
      </c>
      <c r="G13" s="77">
        <v>0</v>
      </c>
      <c r="H13" s="77" t="s">
        <v>58</v>
      </c>
      <c r="I13" s="78">
        <v>0.33329999999999999</v>
      </c>
      <c r="J13" s="77" t="s">
        <v>59</v>
      </c>
      <c r="K13" s="78">
        <v>0.33329999999999999</v>
      </c>
      <c r="L13" s="77" t="s">
        <v>61</v>
      </c>
      <c r="M13" s="78">
        <v>0.33329999999999999</v>
      </c>
      <c r="N13" s="77" t="s">
        <v>63</v>
      </c>
      <c r="O13" s="78">
        <v>0.33329999999999999</v>
      </c>
      <c r="P13" s="77" t="s">
        <v>64</v>
      </c>
      <c r="Q13" s="78">
        <v>0.66659999999999997</v>
      </c>
      <c r="R13" s="79">
        <v>2017</v>
      </c>
      <c r="S13" s="77">
        <v>1</v>
      </c>
      <c r="T13" s="77">
        <v>0.36</v>
      </c>
      <c r="U13" s="80" t="s">
        <v>94</v>
      </c>
      <c r="V13" s="81" t="s">
        <v>79</v>
      </c>
      <c r="W13" s="182" t="s">
        <v>108</v>
      </c>
      <c r="Y13" s="92"/>
    </row>
    <row r="14" spans="1:33" ht="122.25" customHeight="1">
      <c r="A14" s="174"/>
      <c r="B14" s="174"/>
      <c r="C14" s="75" t="s">
        <v>41</v>
      </c>
      <c r="D14" s="76" t="s">
        <v>98</v>
      </c>
      <c r="E14" s="76" t="s">
        <v>55</v>
      </c>
      <c r="F14" s="77" t="s">
        <v>57</v>
      </c>
      <c r="G14" s="78">
        <v>0.16669999999999999</v>
      </c>
      <c r="H14" s="77" t="s">
        <v>58</v>
      </c>
      <c r="I14" s="78">
        <v>0.16669999999999999</v>
      </c>
      <c r="J14" s="77" t="s">
        <v>59</v>
      </c>
      <c r="K14" s="78">
        <v>0.33339999999999997</v>
      </c>
      <c r="L14" s="77" t="s">
        <v>61</v>
      </c>
      <c r="M14" s="78">
        <v>0.5</v>
      </c>
      <c r="N14" s="77" t="s">
        <v>63</v>
      </c>
      <c r="O14" s="78">
        <v>0.1666</v>
      </c>
      <c r="P14" s="77" t="s">
        <v>64</v>
      </c>
      <c r="Q14" s="78">
        <v>0.66659999999999997</v>
      </c>
      <c r="R14" s="79">
        <v>2017</v>
      </c>
      <c r="S14" s="77">
        <v>1</v>
      </c>
      <c r="T14" s="77">
        <v>0.36</v>
      </c>
      <c r="U14" s="82" t="s">
        <v>95</v>
      </c>
      <c r="V14" s="81" t="s">
        <v>79</v>
      </c>
      <c r="W14" s="183"/>
      <c r="Y14" s="92"/>
    </row>
    <row r="15" spans="1:33" ht="86.25" customHeight="1">
      <c r="A15" s="29" t="s">
        <v>32</v>
      </c>
      <c r="B15" s="29" t="s">
        <v>72</v>
      </c>
      <c r="C15" s="75" t="s">
        <v>100</v>
      </c>
      <c r="D15" s="76" t="s">
        <v>99</v>
      </c>
      <c r="E15" s="77">
        <v>1</v>
      </c>
      <c r="F15" s="77" t="s">
        <v>57</v>
      </c>
      <c r="G15" s="77">
        <v>0</v>
      </c>
      <c r="H15" s="77" t="s">
        <v>58</v>
      </c>
      <c r="I15" s="78">
        <v>0.114</v>
      </c>
      <c r="J15" s="77" t="s">
        <v>59</v>
      </c>
      <c r="K15" s="78">
        <v>0.114</v>
      </c>
      <c r="L15" s="77" t="s">
        <v>61</v>
      </c>
      <c r="M15" s="78">
        <v>0.58919999999999995</v>
      </c>
      <c r="N15" s="77" t="s">
        <v>63</v>
      </c>
      <c r="O15" s="78">
        <v>0.1668</v>
      </c>
      <c r="P15" s="77" t="s">
        <v>64</v>
      </c>
      <c r="Q15" s="78">
        <v>0.75600000000000001</v>
      </c>
      <c r="R15" s="79">
        <v>2017</v>
      </c>
      <c r="S15" s="77">
        <v>0.87</v>
      </c>
      <c r="T15" s="77">
        <v>0.36</v>
      </c>
      <c r="U15" s="80" t="s">
        <v>88</v>
      </c>
      <c r="V15" s="81" t="s">
        <v>79</v>
      </c>
      <c r="W15" s="184"/>
      <c r="Y15" s="92"/>
    </row>
    <row r="16" spans="1:33" s="3" customFormat="1" ht="121.5" customHeight="1">
      <c r="A16" s="29" t="s">
        <v>33</v>
      </c>
      <c r="B16" s="29" t="s">
        <v>73</v>
      </c>
      <c r="C16" s="75" t="s">
        <v>42</v>
      </c>
      <c r="D16" s="76" t="s">
        <v>53</v>
      </c>
      <c r="E16" s="76" t="s">
        <v>56</v>
      </c>
      <c r="F16" s="77" t="s">
        <v>57</v>
      </c>
      <c r="G16" s="78">
        <v>8.3299999999999999E-2</v>
      </c>
      <c r="H16" s="77" t="s">
        <v>58</v>
      </c>
      <c r="I16" s="78">
        <v>8.3299999999999999E-2</v>
      </c>
      <c r="J16" s="77" t="s">
        <v>59</v>
      </c>
      <c r="K16" s="78">
        <v>0.1666</v>
      </c>
      <c r="L16" s="77" t="s">
        <v>61</v>
      </c>
      <c r="M16" s="77">
        <v>0.75</v>
      </c>
      <c r="N16" s="77" t="s">
        <v>63</v>
      </c>
      <c r="O16" s="78">
        <v>8.3400000000000002E-2</v>
      </c>
      <c r="P16" s="77" t="s">
        <v>64</v>
      </c>
      <c r="Q16" s="78">
        <v>0.83340000000000003</v>
      </c>
      <c r="R16" s="79">
        <v>2017</v>
      </c>
      <c r="S16" s="77">
        <v>1</v>
      </c>
      <c r="T16" s="77">
        <v>0.36</v>
      </c>
      <c r="U16" s="82" t="s">
        <v>96</v>
      </c>
      <c r="V16" s="81" t="s">
        <v>79</v>
      </c>
      <c r="W16" s="184"/>
      <c r="Y16" s="92"/>
    </row>
    <row r="17" spans="1:25" ht="102.75" customHeight="1" thickBot="1">
      <c r="A17" s="174" t="s">
        <v>34</v>
      </c>
      <c r="B17" s="174" t="s">
        <v>74</v>
      </c>
      <c r="C17" s="75" t="s">
        <v>43</v>
      </c>
      <c r="D17" s="76" t="s">
        <v>54</v>
      </c>
      <c r="E17" s="77">
        <v>1</v>
      </c>
      <c r="F17" s="77" t="s">
        <v>57</v>
      </c>
      <c r="G17" s="77">
        <v>0</v>
      </c>
      <c r="H17" s="77" t="s">
        <v>58</v>
      </c>
      <c r="I17" s="77">
        <v>0</v>
      </c>
      <c r="J17" s="77" t="s">
        <v>59</v>
      </c>
      <c r="K17" s="77">
        <v>0</v>
      </c>
      <c r="L17" s="77" t="s">
        <v>61</v>
      </c>
      <c r="M17" s="77">
        <v>0</v>
      </c>
      <c r="N17" s="77" t="s">
        <v>63</v>
      </c>
      <c r="O17" s="77">
        <v>1</v>
      </c>
      <c r="P17" s="77" t="s">
        <v>64</v>
      </c>
      <c r="Q17" s="77">
        <v>1</v>
      </c>
      <c r="R17" s="79">
        <v>2017</v>
      </c>
      <c r="S17" s="77">
        <v>1</v>
      </c>
      <c r="T17" s="77">
        <v>0.36</v>
      </c>
      <c r="U17" s="80" t="s">
        <v>89</v>
      </c>
      <c r="V17" s="81" t="s">
        <v>79</v>
      </c>
      <c r="W17" s="185"/>
      <c r="X17" s="86">
        <f>+T13+T14+T15+T16+T17</f>
        <v>1.7999999999999998</v>
      </c>
      <c r="Y17" s="92">
        <v>36</v>
      </c>
    </row>
    <row r="18" spans="1:25" ht="114" customHeight="1" thickBot="1">
      <c r="A18" s="174"/>
      <c r="B18" s="174"/>
      <c r="C18" s="56" t="s">
        <v>66</v>
      </c>
      <c r="D18" s="57" t="s">
        <v>65</v>
      </c>
      <c r="E18" s="57" t="s">
        <v>101</v>
      </c>
      <c r="F18" s="58" t="s">
        <v>57</v>
      </c>
      <c r="G18" s="58">
        <v>0</v>
      </c>
      <c r="H18" s="58" t="s">
        <v>58</v>
      </c>
      <c r="I18" s="58">
        <v>0.14000000000000001</v>
      </c>
      <c r="J18" s="58" t="s">
        <v>59</v>
      </c>
      <c r="K18" s="58">
        <v>0.14000000000000001</v>
      </c>
      <c r="L18" s="58" t="s">
        <v>61</v>
      </c>
      <c r="M18" s="58">
        <v>0.49</v>
      </c>
      <c r="N18" s="58" t="s">
        <v>63</v>
      </c>
      <c r="O18" s="58">
        <v>0.2</v>
      </c>
      <c r="P18" s="58" t="s">
        <v>64</v>
      </c>
      <c r="Q18" s="58">
        <v>0.69</v>
      </c>
      <c r="R18" s="59">
        <v>2017</v>
      </c>
      <c r="S18" s="58">
        <v>0.83</v>
      </c>
      <c r="T18" s="58">
        <v>0.36</v>
      </c>
      <c r="U18" s="83" t="s">
        <v>90</v>
      </c>
      <c r="V18" s="84" t="s">
        <v>79</v>
      </c>
      <c r="W18" s="85" t="s">
        <v>109</v>
      </c>
      <c r="X18" s="86">
        <f>+T18</f>
        <v>0.36</v>
      </c>
      <c r="Y18" s="92">
        <v>36</v>
      </c>
    </row>
    <row r="19" spans="1:25">
      <c r="C19" s="12"/>
      <c r="T19" s="86">
        <f>SUM(T3:T18)</f>
        <v>6.5400000000000018</v>
      </c>
      <c r="X19" s="1">
        <f>SUM(X3:X18)</f>
        <v>6.54</v>
      </c>
      <c r="Y19" s="1">
        <f>SUM(Y3:Y18)</f>
        <v>366</v>
      </c>
    </row>
    <row r="20" spans="1:25">
      <c r="C20" s="13"/>
      <c r="T20" s="19">
        <f>+T19/16</f>
        <v>0.40875000000000011</v>
      </c>
      <c r="U20" s="19"/>
      <c r="V20" s="19"/>
      <c r="W20" s="19"/>
      <c r="X20" s="19">
        <f>+X19/8</f>
        <v>0.8175</v>
      </c>
      <c r="Y20" s="95">
        <f>+Y19/8</f>
        <v>45.75</v>
      </c>
    </row>
  </sheetData>
  <mergeCells count="15">
    <mergeCell ref="A1:U1"/>
    <mergeCell ref="A3:A5"/>
    <mergeCell ref="B3:B7"/>
    <mergeCell ref="A6:A7"/>
    <mergeCell ref="A10:A12"/>
    <mergeCell ref="B10:B12"/>
    <mergeCell ref="C10:C12"/>
    <mergeCell ref="A13:A14"/>
    <mergeCell ref="B13:B14"/>
    <mergeCell ref="A17:A18"/>
    <mergeCell ref="B17:B18"/>
    <mergeCell ref="W3:W4"/>
    <mergeCell ref="W6:W7"/>
    <mergeCell ref="W10:W12"/>
    <mergeCell ref="W13:W17"/>
  </mergeCells>
  <dataValidations disablePrompts="1" count="1">
    <dataValidation allowBlank="1" showInputMessage="1" showErrorMessage="1" promptTitle="Acciones" prompt="Acciones que se emprenderán con el fin de contribuir a fortalecer o mejorar la situación encontrada" sqref="U15 U18"/>
  </dataValidations>
  <pageMargins left="0.7" right="0.7" top="0.75" bottom="0.75" header="0.3" footer="0.3"/>
  <pageSetup paperSize="5" orientation="landscape"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FPI-14</vt:lpstr>
      <vt:lpstr>Hoja2</vt:lpstr>
      <vt:lpstr>seg-con directrices </vt:lpstr>
      <vt:lpstr>'FPI-14'!Área_de_impresión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Restrepo Bustamante</dc:creator>
  <cp:lastModifiedBy>63502132</cp:lastModifiedBy>
  <cp:lastPrinted>2024-02-19T19:55:49Z</cp:lastPrinted>
  <dcterms:created xsi:type="dcterms:W3CDTF">2017-07-28T17:32:21Z</dcterms:created>
  <dcterms:modified xsi:type="dcterms:W3CDTF">2024-08-12T20:42:46Z</dcterms:modified>
</cp:coreProperties>
</file>