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0280" windowHeight="7455" activeTab="3"/>
  </bookViews>
  <sheets>
    <sheet name="Hoja2" sheetId="2" r:id="rId1"/>
    <sheet name="Hoja1" sheetId="3" r:id="rId2"/>
    <sheet name="Hoja3" sheetId="4" r:id="rId3"/>
    <sheet name="Hoja4" sheetId="5" r:id="rId4"/>
  </sheets>
  <calcPr calcId="124519"/>
</workbook>
</file>

<file path=xl/calcChain.xml><?xml version="1.0" encoding="utf-8"?>
<calcChain xmlns="http://schemas.openxmlformats.org/spreadsheetml/2006/main">
  <c r="C4" i="3"/>
  <c r="D4"/>
  <c r="J9" i="2"/>
  <c r="J8"/>
  <c r="J7"/>
  <c r="J6"/>
  <c r="J5"/>
</calcChain>
</file>

<file path=xl/sharedStrings.xml><?xml version="1.0" encoding="utf-8"?>
<sst xmlns="http://schemas.openxmlformats.org/spreadsheetml/2006/main" count="114" uniqueCount="103">
  <si>
    <t>TOTAL</t>
  </si>
  <si>
    <t>RP</t>
  </si>
  <si>
    <t>Mínima Cuantía</t>
  </si>
  <si>
    <t>CMC02-2025</t>
  </si>
  <si>
    <t>SERVICIO MANTENIMIENTO PREVENTIVO Y CORRECTIVO YTECNO MECÁNICA AL PARQUE AUTOMOTOR DE LA ENTIDAD</t>
  </si>
  <si>
    <t>Prestacion De Servicios</t>
  </si>
  <si>
    <t>Contratacion Directa</t>
  </si>
  <si>
    <t>Prestación De Servicios</t>
  </si>
  <si>
    <t>PRESTACIÓN DE SERVICIOS ASISTENCIALES DEAPOYO A LA GESTIÓN, POR SU CUENTA Y RIESGO,SIN VÍNCULO LABORAL</t>
  </si>
  <si>
    <t>PSAG06-2025</t>
  </si>
  <si>
    <t>PSAL03-2025</t>
  </si>
  <si>
    <t>PRESTACIÓN DE SERVICIOS Y DE APOYO A LAGESTIÓN, POR SU CUENTA Y RIESGO, SIN VÍNCULOLABORAL, EN LA OPERACIÓN LOGÍSTICA YACOMPAÑAMIENTO EN LA EJECUCIÓN DE LASACTIVIDADES PLASMADAS EN EL PLAN DECAPACITACIÓN, BIENESTAR LABORAL, ESTÍMULOSE INCENTIVOS, CONFORME AL CRONOGRAMA DEACTIVIDADES DE LA PERSONERÍA DE ITAG Í</t>
  </si>
  <si>
    <t>PSP16-2025</t>
  </si>
  <si>
    <t>PRESTAR SUS SERVICIOS PROFESIONALES PORSU CUENTA Y RIESGO SIN VÍNCULO LABORAL,COMO ABOGADA PARA APOYAR LOS PROCESOSDE LA DELEGATURA PARA LA VIGILANCIAADMINISTRATIVA.</t>
  </si>
  <si>
    <t>PSP17-2025</t>
  </si>
  <si>
    <t>prestar sus servicios profesionales por su cuenta y riesgo sin vínculo laboral, apoyando en la orientación jurídica clara y oportuna, así como la proyección de acciones constitucionales, derechos de petición, incidentes de desacato y otros escritos que considere pertinentes para la protección de los derechos de los usuarios.</t>
  </si>
  <si>
    <t>CONTRATO</t>
  </si>
  <si>
    <t>OBJETO</t>
  </si>
  <si>
    <t xml:space="preserve">PROCESO </t>
  </si>
  <si>
    <t>TIPO CONTRATO</t>
  </si>
  <si>
    <t>VALOR</t>
  </si>
  <si>
    <t>CDP</t>
  </si>
  <si>
    <t>NOMBRE CONTRATISTA</t>
  </si>
  <si>
    <t>ADICION</t>
  </si>
  <si>
    <t>REINTEGRO</t>
  </si>
  <si>
    <t>VALOR MENSUAL</t>
  </si>
  <si>
    <t>FECHA DE INICIO</t>
  </si>
  <si>
    <t>REPUESTOS AUTOMOTORES</t>
  </si>
  <si>
    <t>DANIELA ANDREA BEDOYA</t>
  </si>
  <si>
    <t>HUELLAS DEL FUTURO</t>
  </si>
  <si>
    <t>JOSE IGNACIO LONDOÑO MUÑOZ</t>
  </si>
  <si>
    <t>JORGE ARMANDO GIRALDO GIRALDO</t>
  </si>
  <si>
    <t>PAGOS</t>
  </si>
  <si>
    <t>CONTRATACION SEGUNDO TRIMESTRE DEL 2025</t>
  </si>
  <si>
    <t>Elaboro: Carlos Yackson Pino C/P.U.</t>
  </si>
  <si>
    <t>Presupuesto 2024</t>
  </si>
  <si>
    <t>Presupuesto 2025</t>
  </si>
  <si>
    <t>Categoría de riesgo</t>
  </si>
  <si>
    <t>Descripción del riesgo</t>
  </si>
  <si>
    <t>Causa</t>
  </si>
  <si>
    <t>Efecto</t>
  </si>
  <si>
    <t>Nivel</t>
  </si>
  <si>
    <t>Recomendación</t>
  </si>
  <si>
    <t>1. Planeación logística</t>
  </si>
  <si>
    <t>No ejecución o aplazamiento de actividades por falta de coordinación con proveedores o escenarios.</t>
  </si>
  <si>
    <t>Planificación débil o sin cronograma operativo detallado.</t>
  </si>
  <si>
    <t>Baja ejecución presupuestal o pérdida de recursos.</t>
  </si>
  <si>
    <t>Alto</t>
  </si>
  <si>
    <t>2. Desnaturalización contractual</t>
  </si>
  <si>
    <t>Redacción ambigua del objeto del contrato.</t>
  </si>
  <si>
    <t>Riesgo disciplinario y fiscal (Ley 1952 de 2019).</t>
  </si>
  <si>
    <t>3. Riesgo financiero</t>
  </si>
  <si>
    <t>Asignación de valores sin justificación técnica detallada por actividad.</t>
  </si>
  <si>
    <t>Falta de desagregación presupuestal por actividad.</t>
  </si>
  <si>
    <t>Dificulta trazabilidad del gasto.</t>
  </si>
  <si>
    <t>Medio</t>
  </si>
  <si>
    <t>Incluir matriz de costos por actividad en estudios previos.</t>
  </si>
  <si>
    <t>4. Riesgo de cumplimiento</t>
  </si>
  <si>
    <t>Falta de ejecución de algunas actividades del cronograma.</t>
  </si>
  <si>
    <t>No contar con medidas de seguimiento periódico.</t>
  </si>
  <si>
    <t>Incumplimiento del Plan de Bienestar.</t>
  </si>
  <si>
    <t>5. Riesgo reputacional</t>
  </si>
  <si>
    <t>Actividades percibidas como innecesarias o mal ejecutadas.</t>
  </si>
  <si>
    <t>Falta de comunicación institucional.</t>
  </si>
  <si>
    <t>Quejas o pérdida de confianza en la gestión.</t>
  </si>
  <si>
    <t>6. Riesgo en SST</t>
  </si>
  <si>
    <t>No ejecución o no evidencia de actividades de Seguridad y Salud en el Trabajo.</t>
  </si>
  <si>
    <t>No coordinación con responsables del SG-SST.</t>
  </si>
  <si>
    <t>Incumplimiento normativo en salud ocupacional.</t>
  </si>
  <si>
    <t xml:space="preserve">RIESGOS INHERENTES IDENTIFICADOS- PLAN DE BIENESTAR LABORAL:
</t>
  </si>
  <si>
    <t>a elaboración deficiente, incompleta o genérica de los estudios previos para la contratación de actividades del Plan de Bienestar, Capacitaciones y Seguridad y Salud en el Trabajo puede generar debilidades en la planeación contractual, afectando la ejecución y legalidad del proceso</t>
  </si>
  <si>
    <t>Establecer perfiles técnicos ajustados a apoyo logístico sin suplantar funciones de planta.
Diseñar una plantilla estándar y checklist de verificación  de rigor técnico y metodológico en la estructuración de los estudios previos;  de justificación detallada del objeto, metas, costos, cronograma y relación con el Plan Institucional.</t>
  </si>
  <si>
    <t>Publicar programación y .</t>
  </si>
  <si>
    <t>Hacer seguimiento bimestral desde Secretaría General y presentar avances al Comité.rendir informe semestral con fotos, asistencia e impacto</t>
  </si>
  <si>
    <t>I</t>
  </si>
  <si>
    <t>Elaborar cronograma operativo y bitácora de cada evento con fechas, responsables, insumos y firma del supervisor. ntegrar cronograma con plan del SG-SST y dejar evidencias en Sistema de Gestión.</t>
  </si>
  <si>
    <t>Análisis Comparativo de Hallazgos Significativos: Vigencia 2023 vs. 2024</t>
  </si>
  <si>
    <t>Criterio</t>
  </si>
  <si>
    <t>Vigencia 2023</t>
  </si>
  <si>
    <t>Vigencia 2024</t>
  </si>
  <si>
    <t>Observaciones relevantes</t>
  </si>
  <si>
    <t>Hallazgos administrativos sin otra incidencia</t>
  </si>
  <si>
    <t>Disminución leve, pero persisten falencias recurrentes</t>
  </si>
  <si>
    <t>Hallazgos disciplinarios</t>
  </si>
  <si>
    <t>Se elimina incidencia disciplinaria</t>
  </si>
  <si>
    <t>Hallazgos fiscales o penales</t>
  </si>
  <si>
    <t>Sin incidencias de este tipo en ambas vigencias</t>
  </si>
  <si>
    <t>Plan de Mejoramiento (cumplimiento)</t>
  </si>
  <si>
    <t>74% – “No Cumple”</t>
  </si>
  <si>
    <t>66,7% – “No Cumple”</t>
  </si>
  <si>
    <t>Disminución en cumplimiento del plan; persisten fallas recurrentes no subsanadas</t>
  </si>
  <si>
    <t>Rendición de la cuenta contractual</t>
  </si>
  <si>
    <t>Mejora moderada en rendición contractual, aunque aún con debilidades de veracidad y oportunidad</t>
  </si>
  <si>
    <t>Gestión contractual</t>
  </si>
  <si>
    <t>Notable mejora, aunque se identificó un contrato sin cumplimiento de una actividad clave</t>
  </si>
  <si>
    <t>Gestión de legalidad</t>
  </si>
  <si>
    <t>Disminución asociada a debilidades en estudios previos y antecedentes contractuales</t>
  </si>
  <si>
    <t>Control fiscal interno</t>
  </si>
  <si>
    <t>1.3 puntos (nivel eficiente)</t>
  </si>
  <si>
    <t>Aunque clasifica como eficiente, persisten deficiencias en análisis de valor estimado de contratos</t>
  </si>
  <si>
    <t>Opinión general</t>
  </si>
  <si>
    <t>Fenecimiento sin reservas</t>
  </si>
  <si>
    <t>Se mantiene concepto favorable en ambos años</t>
  </si>
</sst>
</file>

<file path=xl/styles.xml><?xml version="1.0" encoding="utf-8"?>
<styleSheet xmlns="http://schemas.openxmlformats.org/spreadsheetml/2006/main">
  <numFmts count="1">
    <numFmt numFmtId="6" formatCode="&quot;$&quot;\ #,##0;[Red]\-&quot;$&quot;\ #,##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3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4" fillId="3" borderId="5" xfId="1" applyFill="1" applyBorder="1" applyAlignment="1" applyProtection="1">
      <alignment horizontal="right" vertical="top"/>
    </xf>
    <xf numFmtId="0" fontId="4" fillId="3" borderId="1" xfId="1" applyFill="1" applyBorder="1" applyAlignment="1" applyProtection="1">
      <alignment horizontal="right" vertical="top"/>
    </xf>
    <xf numFmtId="0" fontId="2" fillId="4" borderId="1" xfId="0" applyFont="1" applyFill="1" applyBorder="1" applyAlignment="1">
      <alignment vertical="top" wrapText="1"/>
    </xf>
    <xf numFmtId="6" fontId="3" fillId="3" borderId="1" xfId="0" applyNumberFormat="1" applyFont="1" applyFill="1" applyBorder="1" applyAlignment="1">
      <alignment horizontal="right" vertical="top"/>
    </xf>
    <xf numFmtId="6" fontId="3" fillId="2" borderId="1" xfId="0" applyNumberFormat="1" applyFont="1" applyFill="1" applyBorder="1" applyAlignment="1">
      <alignment horizontal="right" vertical="top"/>
    </xf>
    <xf numFmtId="14" fontId="3" fillId="3" borderId="1" xfId="0" applyNumberFormat="1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left" vertical="top"/>
    </xf>
    <xf numFmtId="0" fontId="4" fillId="2" borderId="5" xfId="1" applyFill="1" applyBorder="1" applyAlignment="1" applyProtection="1">
      <alignment horizontal="right" vertical="top"/>
    </xf>
    <xf numFmtId="0" fontId="4" fillId="2" borderId="1" xfId="1" applyFill="1" applyBorder="1" applyAlignment="1" applyProtection="1">
      <alignment horizontal="right" vertical="top"/>
    </xf>
    <xf numFmtId="0" fontId="5" fillId="4" borderId="1" xfId="0" applyFont="1" applyFill="1" applyBorder="1" applyAlignment="1">
      <alignment vertical="top" wrapText="1"/>
    </xf>
    <xf numFmtId="14" fontId="3" fillId="2" borderId="1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top"/>
    </xf>
    <xf numFmtId="0" fontId="4" fillId="3" borderId="7" xfId="1" applyFill="1" applyBorder="1" applyAlignment="1" applyProtection="1">
      <alignment horizontal="right" vertical="top"/>
    </xf>
    <xf numFmtId="0" fontId="4" fillId="3" borderId="8" xfId="1" applyFill="1" applyBorder="1" applyAlignment="1" applyProtection="1">
      <alignment horizontal="right" vertical="top"/>
    </xf>
    <xf numFmtId="0" fontId="2" fillId="4" borderId="8" xfId="0" applyFont="1" applyFill="1" applyBorder="1" applyAlignment="1">
      <alignment vertical="top" wrapText="1"/>
    </xf>
    <xf numFmtId="6" fontId="3" fillId="3" borderId="8" xfId="0" applyNumberFormat="1" applyFont="1" applyFill="1" applyBorder="1" applyAlignment="1">
      <alignment horizontal="right" vertical="top"/>
    </xf>
    <xf numFmtId="6" fontId="3" fillId="2" borderId="8" xfId="0" applyNumberFormat="1" applyFont="1" applyFill="1" applyBorder="1" applyAlignment="1">
      <alignment horizontal="right" vertical="top"/>
    </xf>
    <xf numFmtId="14" fontId="3" fillId="3" borderId="8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left" vertical="top"/>
    </xf>
    <xf numFmtId="0" fontId="4" fillId="2" borderId="2" xfId="1" applyFill="1" applyBorder="1" applyAlignment="1" applyProtection="1">
      <alignment horizontal="right" vertical="top"/>
    </xf>
    <xf numFmtId="0" fontId="4" fillId="2" borderId="3" xfId="1" applyFill="1" applyBorder="1" applyAlignment="1" applyProtection="1">
      <alignment horizontal="right" vertical="top"/>
    </xf>
    <xf numFmtId="0" fontId="5" fillId="4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6" fontId="3" fillId="2" borderId="3" xfId="0" applyNumberFormat="1" applyFont="1" applyFill="1" applyBorder="1" applyAlignment="1">
      <alignment horizontal="right" vertical="top"/>
    </xf>
    <xf numFmtId="14" fontId="3" fillId="2" borderId="3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0" xfId="0" applyFont="1" applyBorder="1" applyAlignment="1">
      <alignment horizontal="center"/>
    </xf>
    <xf numFmtId="3" fontId="0" fillId="0" borderId="0" xfId="0" applyNumberFormat="1"/>
    <xf numFmtId="3" fontId="6" fillId="0" borderId="0" xfId="0" applyNumberFormat="1" applyFont="1"/>
    <xf numFmtId="10" fontId="0" fillId="0" borderId="0" xfId="0" applyNumberFormat="1"/>
    <xf numFmtId="0" fontId="6" fillId="0" borderId="1" xfId="0" applyFont="1" applyBorder="1" applyAlignment="1">
      <alignment wrapText="1"/>
    </xf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7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tagui.gestiontransparente.com/Rendicion/hstContrato.aspx?p1=000008&amp;p2=PSAL03-2025&amp;p3=26852" TargetMode="External"/><Relationship Id="rId2" Type="http://schemas.openxmlformats.org/officeDocument/2006/relationships/hyperlink" Target="http://itagui.gestiontransparente.com/Rendicion/hstContrato.aspx?p1=000008&amp;p2=PSP17-2025&amp;p3=27052" TargetMode="External"/><Relationship Id="rId1" Type="http://schemas.openxmlformats.org/officeDocument/2006/relationships/hyperlink" Target="http://itagui.gestiontransparente.com/Rendicion/hstContrato.aspx?p1=000008&amp;p2=PSP16-2025&amp;p3=2684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itagui.gestiontransparente.com/Rendicion/hstContrato.aspx?p1=000008&amp;p2=CMC02-2025&amp;p3=26878" TargetMode="External"/><Relationship Id="rId4" Type="http://schemas.openxmlformats.org/officeDocument/2006/relationships/hyperlink" Target="http://itagui.gestiontransparente.com/Rendicion/hstContrato.aspx?p1=000008&amp;p2=PSAG06-2025&amp;p3=2687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12"/>
  <sheetViews>
    <sheetView view="pageBreakPreview" zoomScale="106" zoomScaleSheetLayoutView="106" workbookViewId="0">
      <selection activeCell="I12" sqref="I12"/>
    </sheetView>
  </sheetViews>
  <sheetFormatPr baseColWidth="10" defaultRowHeight="15"/>
  <cols>
    <col min="2" max="2" width="15.5703125" customWidth="1"/>
    <col min="5" max="5" width="27.85546875" customWidth="1"/>
    <col min="6" max="6" width="34.28515625" customWidth="1"/>
    <col min="15" max="15" width="16.85546875" customWidth="1"/>
  </cols>
  <sheetData>
    <row r="3" spans="2:15" ht="15.75" thickBot="1">
      <c r="D3" s="33" t="s">
        <v>33</v>
      </c>
      <c r="E3" s="33"/>
      <c r="F3" s="33"/>
      <c r="G3" s="33"/>
      <c r="H3" s="33"/>
      <c r="I3" s="33"/>
      <c r="J3" s="33"/>
      <c r="K3" s="33"/>
      <c r="L3" s="33"/>
      <c r="M3" s="33"/>
    </row>
    <row r="4" spans="2:15" ht="30.75" thickBot="1">
      <c r="B4" s="30" t="s">
        <v>16</v>
      </c>
      <c r="C4" s="31" t="s">
        <v>21</v>
      </c>
      <c r="D4" s="31" t="s">
        <v>1</v>
      </c>
      <c r="E4" s="31" t="s">
        <v>22</v>
      </c>
      <c r="F4" s="31" t="s">
        <v>17</v>
      </c>
      <c r="G4" s="31" t="s">
        <v>20</v>
      </c>
      <c r="H4" s="31" t="s">
        <v>23</v>
      </c>
      <c r="I4" s="31" t="s">
        <v>24</v>
      </c>
      <c r="J4" s="31" t="s">
        <v>0</v>
      </c>
      <c r="K4" s="31" t="s">
        <v>25</v>
      </c>
      <c r="L4" s="31" t="s">
        <v>32</v>
      </c>
      <c r="M4" s="31" t="s">
        <v>26</v>
      </c>
      <c r="N4" s="31" t="s">
        <v>18</v>
      </c>
      <c r="O4" s="32" t="s">
        <v>19</v>
      </c>
    </row>
    <row r="5" spans="2:15" ht="63" customHeight="1">
      <c r="B5" s="23" t="s">
        <v>12</v>
      </c>
      <c r="C5" s="24">
        <v>329</v>
      </c>
      <c r="D5" s="24">
        <v>2948</v>
      </c>
      <c r="E5" s="25" t="s">
        <v>30</v>
      </c>
      <c r="F5" s="26" t="s">
        <v>13</v>
      </c>
      <c r="G5" s="27">
        <v>21500000</v>
      </c>
      <c r="H5" s="27"/>
      <c r="I5" s="27"/>
      <c r="J5" s="27">
        <f t="shared" ref="J5:J9" si="0">+G5+H5-I5</f>
        <v>21500000</v>
      </c>
      <c r="K5" s="27">
        <v>4300000</v>
      </c>
      <c r="L5" s="27">
        <v>0</v>
      </c>
      <c r="M5" s="28">
        <v>45790</v>
      </c>
      <c r="N5" s="26" t="s">
        <v>6</v>
      </c>
      <c r="O5" s="29" t="s">
        <v>7</v>
      </c>
    </row>
    <row r="6" spans="2:15" ht="84">
      <c r="B6" s="4" t="s">
        <v>14</v>
      </c>
      <c r="C6" s="5">
        <v>176</v>
      </c>
      <c r="D6" s="5">
        <v>4038</v>
      </c>
      <c r="E6" s="6" t="s">
        <v>31</v>
      </c>
      <c r="F6" s="1" t="s">
        <v>15</v>
      </c>
      <c r="G6" s="7">
        <v>32879000</v>
      </c>
      <c r="H6" s="7"/>
      <c r="I6" s="7"/>
      <c r="J6" s="8">
        <f t="shared" si="0"/>
        <v>32879000</v>
      </c>
      <c r="K6" s="7">
        <v>5390000</v>
      </c>
      <c r="L6" s="7">
        <v>0</v>
      </c>
      <c r="M6" s="9">
        <v>45832</v>
      </c>
      <c r="N6" s="1" t="s">
        <v>6</v>
      </c>
      <c r="O6" s="10" t="s">
        <v>7</v>
      </c>
    </row>
    <row r="7" spans="2:15" ht="94.5">
      <c r="B7" s="11" t="s">
        <v>10</v>
      </c>
      <c r="C7" s="12">
        <v>538</v>
      </c>
      <c r="D7" s="12">
        <v>2980</v>
      </c>
      <c r="E7" s="13" t="s">
        <v>29</v>
      </c>
      <c r="F7" s="2" t="s">
        <v>11</v>
      </c>
      <c r="G7" s="8">
        <v>95000000</v>
      </c>
      <c r="H7" s="8"/>
      <c r="I7" s="8"/>
      <c r="J7" s="8">
        <f t="shared" si="0"/>
        <v>95000000</v>
      </c>
      <c r="K7" s="8">
        <v>0</v>
      </c>
      <c r="L7" s="8">
        <v>0</v>
      </c>
      <c r="M7" s="14">
        <v>45790</v>
      </c>
      <c r="N7" s="2" t="s">
        <v>6</v>
      </c>
      <c r="O7" s="15" t="s">
        <v>7</v>
      </c>
    </row>
    <row r="8" spans="2:15" ht="31.5">
      <c r="B8" s="4" t="s">
        <v>9</v>
      </c>
      <c r="C8" s="5">
        <v>786</v>
      </c>
      <c r="D8" s="5">
        <v>3013</v>
      </c>
      <c r="E8" s="13" t="s">
        <v>28</v>
      </c>
      <c r="F8" s="1" t="s">
        <v>8</v>
      </c>
      <c r="G8" s="7">
        <v>21100000</v>
      </c>
      <c r="H8" s="7"/>
      <c r="I8" s="7"/>
      <c r="J8" s="8">
        <f t="shared" si="0"/>
        <v>21100000</v>
      </c>
      <c r="K8" s="7">
        <v>3000000</v>
      </c>
      <c r="L8" s="7">
        <v>3000000</v>
      </c>
      <c r="M8" s="9">
        <v>45792</v>
      </c>
      <c r="N8" s="1" t="s">
        <v>6</v>
      </c>
      <c r="O8" s="10" t="s">
        <v>7</v>
      </c>
    </row>
    <row r="9" spans="2:15" ht="32.25" thickBot="1">
      <c r="B9" s="16" t="s">
        <v>3</v>
      </c>
      <c r="C9" s="17">
        <v>689</v>
      </c>
      <c r="D9" s="17">
        <v>3107</v>
      </c>
      <c r="E9" s="18" t="s">
        <v>27</v>
      </c>
      <c r="F9" s="3" t="s">
        <v>4</v>
      </c>
      <c r="G9" s="19">
        <v>21800000</v>
      </c>
      <c r="H9" s="19"/>
      <c r="I9" s="19"/>
      <c r="J9" s="20">
        <f t="shared" si="0"/>
        <v>21800000</v>
      </c>
      <c r="K9" s="19">
        <v>0</v>
      </c>
      <c r="L9" s="19">
        <v>0</v>
      </c>
      <c r="M9" s="21">
        <v>45798</v>
      </c>
      <c r="N9" s="3" t="s">
        <v>2</v>
      </c>
      <c r="O9" s="22" t="s">
        <v>5</v>
      </c>
    </row>
    <row r="12" spans="2:15">
      <c r="C12" t="s">
        <v>34</v>
      </c>
    </row>
  </sheetData>
  <mergeCells count="1">
    <mergeCell ref="D3:M3"/>
  </mergeCells>
  <hyperlinks>
    <hyperlink ref="B5" r:id="rId1" display="http://itagui.gestiontransparente.com/Rendicion/hstContrato.aspx?p1=000008&amp;p2=PSP16-2025&amp;p3=26849"/>
    <hyperlink ref="B6" r:id="rId2" display="http://itagui.gestiontransparente.com/Rendicion/hstContrato.aspx?p1=000008&amp;p2=PSP17-2025&amp;p3=27052"/>
    <hyperlink ref="B7" r:id="rId3" display="http://itagui.gestiontransparente.com/Rendicion/hstContrato.aspx?p1=000008&amp;p2=PSAL03-2025&amp;p3=26852"/>
    <hyperlink ref="B8" r:id="rId4" display="http://itagui.gestiontransparente.com/Rendicion/hstContrato.aspx?p1=000008&amp;p2=PSAG06-2025&amp;p3=26879"/>
    <hyperlink ref="B9" r:id="rId5" display="http://itagui.gestiontransparente.com/Rendicion/hstContrato.aspx?p1=000008&amp;p2=CMC02-2025&amp;p3=26878"/>
  </hyperlinks>
  <pageMargins left="0.70866141732283472" right="0.70866141732283472" top="0.74803149606299213" bottom="0.74803149606299213" header="0.31496062992125984" footer="0.31496062992125984"/>
  <pageSetup scale="5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B2:D4"/>
  <sheetViews>
    <sheetView workbookViewId="0">
      <selection activeCell="B4" sqref="B4"/>
    </sheetView>
  </sheetViews>
  <sheetFormatPr baseColWidth="10" defaultRowHeight="15"/>
  <cols>
    <col min="2" max="2" width="22" customWidth="1"/>
    <col min="3" max="3" width="21.140625" customWidth="1"/>
    <col min="4" max="4" width="16.42578125" style="36" customWidth="1"/>
  </cols>
  <sheetData>
    <row r="2" spans="2:4">
      <c r="B2" t="s">
        <v>35</v>
      </c>
      <c r="C2" t="s">
        <v>36</v>
      </c>
    </row>
    <row r="3" spans="2:4">
      <c r="B3" s="35">
        <v>3939360956</v>
      </c>
      <c r="C3" s="35">
        <v>4333297052</v>
      </c>
    </row>
    <row r="4" spans="2:4">
      <c r="B4" s="35">
        <v>393936096</v>
      </c>
      <c r="C4" s="34">
        <f>C3-B3</f>
        <v>393936096</v>
      </c>
      <c r="D4" s="36">
        <f>C4/C3</f>
        <v>9.0909090993007702E-2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0"/>
  <sheetViews>
    <sheetView topLeftCell="A7" workbookViewId="0">
      <selection activeCell="A2" sqref="A2:F7"/>
    </sheetView>
  </sheetViews>
  <sheetFormatPr baseColWidth="10" defaultRowHeight="15"/>
  <cols>
    <col min="1" max="1" width="15.140625" style="38" customWidth="1"/>
    <col min="2" max="2" width="24.5703125" style="38" customWidth="1"/>
    <col min="3" max="3" width="14.5703125" style="38" customWidth="1"/>
    <col min="4" max="5" width="11.42578125" style="38"/>
    <col min="6" max="6" width="37.7109375" style="38" customWidth="1"/>
    <col min="7" max="16384" width="11.42578125" style="38"/>
  </cols>
  <sheetData>
    <row r="2" spans="1:6" ht="18.75" customHeight="1">
      <c r="A2" s="40" t="s">
        <v>69</v>
      </c>
      <c r="B2" s="41"/>
      <c r="C2" s="41"/>
      <c r="D2" s="41"/>
      <c r="E2" s="41"/>
      <c r="F2" s="42"/>
    </row>
    <row r="3" spans="1:6">
      <c r="A3" s="39" t="s">
        <v>37</v>
      </c>
      <c r="B3" s="39" t="s">
        <v>38</v>
      </c>
      <c r="C3" s="39" t="s">
        <v>39</v>
      </c>
      <c r="D3" s="39" t="s">
        <v>40</v>
      </c>
      <c r="E3" s="39" t="s">
        <v>41</v>
      </c>
      <c r="F3" s="39" t="s">
        <v>42</v>
      </c>
    </row>
    <row r="4" spans="1:6" ht="99" customHeight="1">
      <c r="A4" s="37" t="s">
        <v>43</v>
      </c>
      <c r="B4" s="37" t="s">
        <v>44</v>
      </c>
      <c r="C4" s="37" t="s">
        <v>45</v>
      </c>
      <c r="D4" s="37" t="s">
        <v>46</v>
      </c>
      <c r="E4" s="43" t="s">
        <v>47</v>
      </c>
      <c r="F4" s="37" t="s">
        <v>75</v>
      </c>
    </row>
    <row r="5" spans="1:6" ht="141">
      <c r="A5" s="37" t="s">
        <v>48</v>
      </c>
      <c r="B5" s="37" t="s">
        <v>70</v>
      </c>
      <c r="C5" s="37" t="s">
        <v>49</v>
      </c>
      <c r="D5" s="37" t="s">
        <v>50</v>
      </c>
      <c r="E5" s="43" t="s">
        <v>47</v>
      </c>
      <c r="F5" s="37" t="s">
        <v>71</v>
      </c>
    </row>
    <row r="6" spans="1:6" ht="77.25">
      <c r="A6" s="37" t="s">
        <v>51</v>
      </c>
      <c r="B6" s="37" t="s">
        <v>52</v>
      </c>
      <c r="C6" s="37" t="s">
        <v>53</v>
      </c>
      <c r="D6" s="37" t="s">
        <v>54</v>
      </c>
      <c r="E6" s="44" t="s">
        <v>55</v>
      </c>
      <c r="F6" s="37" t="s">
        <v>56</v>
      </c>
    </row>
    <row r="7" spans="1:6" ht="51.75">
      <c r="A7" s="37" t="s">
        <v>57</v>
      </c>
      <c r="B7" s="37" t="s">
        <v>58</v>
      </c>
      <c r="C7" s="37" t="s">
        <v>59</v>
      </c>
      <c r="D7" s="37" t="s">
        <v>60</v>
      </c>
      <c r="E7" s="44" t="s">
        <v>55</v>
      </c>
      <c r="F7" s="37" t="s">
        <v>73</v>
      </c>
    </row>
    <row r="8" spans="1:6">
      <c r="A8" s="37"/>
      <c r="B8" s="37"/>
      <c r="C8" s="37"/>
      <c r="D8" s="37"/>
      <c r="E8" s="44"/>
      <c r="F8" s="37"/>
    </row>
    <row r="9" spans="1:6" ht="51.75">
      <c r="A9" s="37" t="s">
        <v>61</v>
      </c>
      <c r="B9" s="37" t="s">
        <v>62</v>
      </c>
      <c r="C9" s="37" t="s">
        <v>63</v>
      </c>
      <c r="D9" s="37" t="s">
        <v>64</v>
      </c>
      <c r="E9" s="44" t="s">
        <v>55</v>
      </c>
      <c r="F9" s="37" t="s">
        <v>72</v>
      </c>
    </row>
    <row r="10" spans="1:6" ht="64.5">
      <c r="A10" s="37" t="s">
        <v>65</v>
      </c>
      <c r="B10" s="37" t="s">
        <v>66</v>
      </c>
      <c r="C10" s="37" t="s">
        <v>67</v>
      </c>
      <c r="D10" s="37" t="s">
        <v>68</v>
      </c>
      <c r="E10" s="43" t="s">
        <v>47</v>
      </c>
      <c r="F10" s="37" t="s">
        <v>74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D12"/>
  <sheetViews>
    <sheetView tabSelected="1" workbookViewId="0">
      <selection activeCell="A2" sqref="A2:D12"/>
    </sheetView>
  </sheetViews>
  <sheetFormatPr baseColWidth="10" defaultRowHeight="15"/>
  <cols>
    <col min="1" max="1" width="26" customWidth="1"/>
    <col min="4" max="4" width="36.85546875" customWidth="1"/>
  </cols>
  <sheetData>
    <row r="2" spans="1:4" ht="18">
      <c r="A2" s="45" t="s">
        <v>76</v>
      </c>
      <c r="B2" s="46"/>
      <c r="C2" s="46"/>
      <c r="D2" s="46"/>
    </row>
    <row r="3" spans="1:4" ht="30">
      <c r="A3" s="47" t="s">
        <v>77</v>
      </c>
      <c r="B3" s="47" t="s">
        <v>78</v>
      </c>
      <c r="C3" s="47" t="s">
        <v>79</v>
      </c>
      <c r="D3" s="47" t="s">
        <v>80</v>
      </c>
    </row>
    <row r="4" spans="1:4" ht="30">
      <c r="A4" s="48" t="s">
        <v>81</v>
      </c>
      <c r="B4" s="51">
        <v>5</v>
      </c>
      <c r="C4" s="51">
        <v>4</v>
      </c>
      <c r="D4" s="49" t="s">
        <v>82</v>
      </c>
    </row>
    <row r="5" spans="1:4">
      <c r="A5" s="48" t="s">
        <v>83</v>
      </c>
      <c r="B5" s="51">
        <v>1</v>
      </c>
      <c r="C5" s="51">
        <v>0</v>
      </c>
      <c r="D5" s="49" t="s">
        <v>84</v>
      </c>
    </row>
    <row r="6" spans="1:4" ht="30">
      <c r="A6" s="48" t="s">
        <v>85</v>
      </c>
      <c r="B6" s="51">
        <v>0</v>
      </c>
      <c r="C6" s="51">
        <v>0</v>
      </c>
      <c r="D6" s="49" t="s">
        <v>86</v>
      </c>
    </row>
    <row r="7" spans="1:4" ht="45">
      <c r="A7" s="48" t="s">
        <v>87</v>
      </c>
      <c r="B7" s="49" t="s">
        <v>88</v>
      </c>
      <c r="C7" s="49" t="s">
        <v>89</v>
      </c>
      <c r="D7" s="49" t="s">
        <v>90</v>
      </c>
    </row>
    <row r="8" spans="1:4" ht="45">
      <c r="A8" s="48" t="s">
        <v>91</v>
      </c>
      <c r="B8" s="50">
        <v>0.7752</v>
      </c>
      <c r="C8" s="50">
        <v>0.84850000000000003</v>
      </c>
      <c r="D8" s="49" t="s">
        <v>92</v>
      </c>
    </row>
    <row r="9" spans="1:4" ht="45">
      <c r="A9" s="48" t="s">
        <v>93</v>
      </c>
      <c r="B9" s="50">
        <v>0.92920000000000003</v>
      </c>
      <c r="C9" s="50">
        <v>0.99729999999999996</v>
      </c>
      <c r="D9" s="49" t="s">
        <v>94</v>
      </c>
    </row>
    <row r="10" spans="1:4" ht="45">
      <c r="A10" s="48" t="s">
        <v>95</v>
      </c>
      <c r="B10" s="50">
        <v>0.98880000000000001</v>
      </c>
      <c r="C10" s="50">
        <v>0.96309999999999996</v>
      </c>
      <c r="D10" s="49" t="s">
        <v>96</v>
      </c>
    </row>
    <row r="11" spans="1:4" ht="45">
      <c r="A11" s="48" t="s">
        <v>97</v>
      </c>
      <c r="B11" s="50">
        <v>0.95169999999999999</v>
      </c>
      <c r="C11" s="49" t="s">
        <v>98</v>
      </c>
      <c r="D11" s="49" t="s">
        <v>99</v>
      </c>
    </row>
    <row r="12" spans="1:4" ht="45">
      <c r="A12" s="48" t="s">
        <v>100</v>
      </c>
      <c r="B12" s="49" t="s">
        <v>101</v>
      </c>
      <c r="C12" s="49" t="s">
        <v>101</v>
      </c>
      <c r="D12" s="49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Hoja1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42763078</dc:creator>
  <cp:lastModifiedBy>63502132</cp:lastModifiedBy>
  <cp:lastPrinted>2025-07-18T19:40:32Z</cp:lastPrinted>
  <dcterms:created xsi:type="dcterms:W3CDTF">2022-07-14T13:40:49Z</dcterms:created>
  <dcterms:modified xsi:type="dcterms:W3CDTF">2025-07-22T19:48:29Z</dcterms:modified>
</cp:coreProperties>
</file>