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pi-fs01\Publica\SGC\SGC  2025\"/>
    </mc:Choice>
  </mc:AlternateContent>
  <bookViews>
    <workbookView xWindow="0" yWindow="0" windowWidth="20490" windowHeight="7755" activeTab="1"/>
  </bookViews>
  <sheets>
    <sheet name="INDICATIVO " sheetId="5" r:id="rId1"/>
    <sheet name="SEGUIMIENTO PEI " sheetId="1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3" l="1"/>
  <c r="E34" i="13"/>
  <c r="J33" i="13"/>
  <c r="J32" i="13"/>
  <c r="J31" i="13"/>
  <c r="C31" i="13" s="1"/>
  <c r="J30" i="13"/>
  <c r="C30" i="13" s="1"/>
  <c r="J29" i="13"/>
  <c r="J28" i="13"/>
  <c r="J27" i="13"/>
  <c r="C27" i="13" s="1"/>
  <c r="J26" i="13"/>
  <c r="J25" i="13"/>
  <c r="J24" i="13"/>
  <c r="J23" i="13"/>
  <c r="C23" i="13"/>
  <c r="J22" i="13"/>
  <c r="C22" i="13"/>
  <c r="J21" i="13"/>
  <c r="J20" i="13"/>
  <c r="C20" i="13" s="1"/>
  <c r="J19" i="13"/>
  <c r="J18" i="13"/>
  <c r="J17" i="13"/>
  <c r="C17" i="13" s="1"/>
  <c r="J16" i="13"/>
  <c r="J15" i="13"/>
  <c r="J14" i="13"/>
  <c r="J13" i="13"/>
  <c r="C13" i="13"/>
  <c r="J12" i="13"/>
  <c r="J11" i="13"/>
  <c r="J10" i="13"/>
  <c r="J9" i="13"/>
  <c r="K8" i="13"/>
  <c r="J8" i="13"/>
  <c r="K7" i="13"/>
  <c r="J7" i="13"/>
  <c r="K6" i="13"/>
  <c r="J6" i="13"/>
  <c r="C6" i="13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K12" i="13"/>
  <c r="K11" i="13"/>
  <c r="K10" i="13"/>
  <c r="K9" i="13"/>
  <c r="D6" i="13" l="1"/>
  <c r="C34" i="13"/>
  <c r="K30" i="13"/>
  <c r="D30" i="13" s="1"/>
  <c r="K13" i="13" l="1"/>
  <c r="K21" i="13"/>
  <c r="K29" i="13"/>
  <c r="K14" i="13"/>
  <c r="K18" i="13"/>
  <c r="K22" i="13"/>
  <c r="D22" i="13" s="1"/>
  <c r="K26" i="13"/>
  <c r="K15" i="13"/>
  <c r="K19" i="13"/>
  <c r="K23" i="13"/>
  <c r="K27" i="13"/>
  <c r="K31" i="13"/>
  <c r="K17" i="13"/>
  <c r="D17" i="13" s="1"/>
  <c r="K25" i="13"/>
  <c r="K33" i="13"/>
  <c r="K16" i="13"/>
  <c r="K20" i="13"/>
  <c r="K24" i="13"/>
  <c r="K28" i="13"/>
  <c r="K32" i="13"/>
  <c r="D23" i="13" l="1"/>
  <c r="D20" i="13"/>
  <c r="D27" i="13"/>
  <c r="D13" i="13"/>
  <c r="D31" i="13"/>
  <c r="D34" i="13" l="1"/>
</calcChain>
</file>

<file path=xl/sharedStrings.xml><?xml version="1.0" encoding="utf-8"?>
<sst xmlns="http://schemas.openxmlformats.org/spreadsheetml/2006/main" count="250" uniqueCount="94">
  <si>
    <t xml:space="preserve">Firma: </t>
  </si>
  <si>
    <t>INDICADOR DE PRODUCTO</t>
  </si>
  <si>
    <t>UNIDAD DE MEDIDA</t>
  </si>
  <si>
    <t>ACUMULADA</t>
  </si>
  <si>
    <t>NO ACUMULADA</t>
  </si>
  <si>
    <t>JL
% AVANCE</t>
  </si>
  <si>
    <t>AG
%
AVANCE</t>
  </si>
  <si>
    <t>SEP
%
AVANCE</t>
  </si>
  <si>
    <t>OCT
%
AVANCE</t>
  </si>
  <si>
    <t>NOV
%
AVANCE</t>
  </si>
  <si>
    <t>DIC
%
AVANCE</t>
  </si>
  <si>
    <t xml:space="preserve">PROYECTO </t>
  </si>
  <si>
    <t xml:space="preserve">PERSONERIA MUNICIPAL DE ITAGÜÍ </t>
  </si>
  <si>
    <t>SEGUIMIENTO PLAN INDICATIVO 
VIGENCIA 2025</t>
  </si>
  <si>
    <t>DIRECCIÓN Y GESTIÓN ADMINISTRATIVA</t>
  </si>
  <si>
    <t>Módulos de tecnologías de información y comunicaciones actualizados-(PETI) 2025-2028.</t>
  </si>
  <si>
    <t>0.50</t>
  </si>
  <si>
    <t>Número</t>
  </si>
  <si>
    <t>Herramientas tecnológicas para el control público implementadas - Modernización tecnológica</t>
  </si>
  <si>
    <t>0.25</t>
  </si>
  <si>
    <t>Informes públicados - La personería en cifras</t>
  </si>
  <si>
    <t>Estrategias de promoción implementadas- Posicionamiento de la imagen institucional</t>
  </si>
  <si>
    <t>Documentos de planeación con seguimiento realizado - Gestión Institucional</t>
  </si>
  <si>
    <t>Eventos de promoción y prevención de los derechos realizados - Participación en las asociaciones, mesas, comités, congresos, misiones académicas y diferentes estamentos donde se discutan la protección de derechos, a nivel regional, nacional e internacional</t>
  </si>
  <si>
    <t xml:space="preserve">Estrategia en sitio implementada - Descentralización de la oferta institucional </t>
  </si>
  <si>
    <t>ADMINISTRACIÓN DE RECURSOS, TALENTO HUMANO Y ATENCIÓN AL USUARIO</t>
  </si>
  <si>
    <t>Sistemas de información implementados -Ejecución del Sistema de Gestión de Seguridad y Salud en el Trabajo (SGSST)-  Sistema de Gestión de la Calidad (SGC).</t>
  </si>
  <si>
    <t>Documentos normativos realizados - elaboración y ejecución del plan de capacitaciones, Bienestar, Estímulos e Incentivos y prepensionados</t>
  </si>
  <si>
    <t>Sistema de gestión documental actualizado - Actualización e implementación del Plan institucional de archivo (PINAR).</t>
  </si>
  <si>
    <t>Personas atendidas con oferta institucional articulada - Prestación de los servicios que demande la comunidad para la defensa y garantía de los Derechos Humanos</t>
  </si>
  <si>
    <t>PROMOCIÓN Y PROTECCIÓN DERECHOS HUMANOS</t>
  </si>
  <si>
    <t>COMUNIDAD EDUCATIVA</t>
  </si>
  <si>
    <t>Jornada de acompañamiento realizadas - fortalecimiento y acompañamiento de instituciones educativas públicas y privadas del municipio de Itagüí.</t>
  </si>
  <si>
    <t>Instituciones educativas con rutas de atención integral para la convivencia escolar implementadas - Orientación a la comunidad educativa en temas de convivencia escolar.</t>
  </si>
  <si>
    <t>Porcentaje</t>
  </si>
  <si>
    <t>Eventos realizados- realización y acompañamiento al concurso de oratoria</t>
  </si>
  <si>
    <t>DERECHOS HUMANOS</t>
  </si>
  <si>
    <t>Personas Asistidas Tecnicamente - acompañamiento y asesoría de la población víctima del conflicto armado.</t>
  </si>
  <si>
    <t xml:space="preserve">Personas Asistidas Tecnicamente - acompañamiento y asesoría de la  la poblacion vulnerable  </t>
  </si>
  <si>
    <t>OBSERVATORIO DE SALUD MENTAL Y AMBIENTE SOSTENIBLE</t>
  </si>
  <si>
    <t xml:space="preserve">Estrategias de promoción de la salud implementadas - Formulación de la elaboración de la línea en salud mental y la linea de derechos ambientales </t>
  </si>
  <si>
    <t>PREVENCIÓN E INTERVENCIÓN OPORTUNA EN ASUNTOS PENALES Y DE FAMILIA</t>
  </si>
  <si>
    <t>Intervenciones realizadas - Intervenciones en procesos penales y Asuntos De Familia.</t>
  </si>
  <si>
    <t>Documento de diagnóstico elaborado -Personas registradas - Identificación Cuantitativa De La Población privada de la libertad (PPL) En Los Centros Transitorios De Detención Del Municipio De Itagüí.</t>
  </si>
  <si>
    <t>Capacitaciones Realizadas a Ciudadanos  - Intervenciones En Asuntos De Familia</t>
  </si>
  <si>
    <t>Intervenciones a normas de alto impacto realizadas -Intervenciones Ley De Apoyo.</t>
  </si>
  <si>
    <t>PARTICIPACIÓN, ACOMPAÑAMIENTO E INTEGRACIÓN COMUNITARIA.</t>
  </si>
  <si>
    <t>Capacitaciones realizadas - Fortalecimiento de las veedurías, organizaciones sociales y comunitarias</t>
  </si>
  <si>
    <t xml:space="preserve">Personas Orientadas - Orientación a la comunidad en los Derechos Colectivos y del ambiente.  </t>
  </si>
  <si>
    <t>Espacios de participación promovidos -Participación en los Comités Interinstitucionales.</t>
  </si>
  <si>
    <t>PROMOCIÓN, CUIDADO Y SOSTENIBILIDAD PROTECCIÓN AMBIENTAL.</t>
  </si>
  <si>
    <t>Eventos de educación y participación realizados - Gestión Integral para la Protección del Medio Ambiente,  de los Recursos Naturales y Bienestar de los Seres Sintientes</t>
  </si>
  <si>
    <t>VIGILANCIA ADMINISTRATIVA</t>
  </si>
  <si>
    <t>VIGILANCIA DE LA CONDUCTA OFICIAL Y DE LA MORALIDAD ADMINISTRATIVA.</t>
  </si>
  <si>
    <t>Personas Orientadas-Vigilancia de la conducta oficial y de la moralidad administrativa - procedimiento disciplinario</t>
  </si>
  <si>
    <t>Asistencia técnica en inspección, vigilancia y control realizadas-Vigilancia administrativa</t>
  </si>
  <si>
    <t>Capacitaciones y campañas realizadas a Ciudadanos para la promoción y Divulgación - Prevención de la comisión de faltas disciplinarias</t>
  </si>
  <si>
    <t>LÍNEA ESTRATEGICA</t>
  </si>
  <si>
    <t>PROGRAMA</t>
  </si>
  <si>
    <t>DEPENDENCIA A CARGO</t>
  </si>
  <si>
    <t xml:space="preserve">ORIENTACIÓN DE LA META </t>
  </si>
  <si>
    <t>META 2025</t>
  </si>
  <si>
    <t>GESTIÓN Y DIRECCIÓN INSTITUCIONAL</t>
  </si>
  <si>
    <t>Innovación y Gestión Integral para el Fortalecimiento Institucional</t>
  </si>
  <si>
    <t>Fortalecimiento para la Gestión, Bienestar y Defensa de los Derechos Humanos</t>
  </si>
  <si>
    <t>Convivencia Escolar y Fortalecimiento Educativo</t>
  </si>
  <si>
    <t>Acompañamiento Integral para la Inclusión de Poblaciones Vulnerables</t>
  </si>
  <si>
    <t xml:space="preserve">Promoción de la Salud Mental y los Derechos Ambientales </t>
  </si>
  <si>
    <t>Educación para la Protección Ambiental y animal</t>
  </si>
  <si>
    <t>Fortalecimiento de la Vigilancia Administrativa y la Ética Pública</t>
  </si>
  <si>
    <t>Acompañamiento Integral en Justicia y Derechos Sociales en Itagüí</t>
  </si>
  <si>
    <t>Fortalecimiento Comunitario para la Defensa de Derechos Colectivos y Ambientales</t>
  </si>
  <si>
    <t>JN
% AVANCE</t>
  </si>
  <si>
    <t>MY
% AVANCE</t>
  </si>
  <si>
    <t>A
% AVANCE</t>
  </si>
  <si>
    <t>MZ
% AVANCE</t>
  </si>
  <si>
    <t>FB
% AVANCE</t>
  </si>
  <si>
    <t>E
% AVANCE</t>
  </si>
  <si>
    <t xml:space="preserve">AVANCE PLAN ESTRATÉGICO INSTITUCIONAL </t>
  </si>
  <si>
    <t>MARZO</t>
  </si>
  <si>
    <t>JUNIO</t>
  </si>
  <si>
    <t>SEPTIEMBRE</t>
  </si>
  <si>
    <t>DICIEMBRE</t>
  </si>
  <si>
    <t>AVANCE 2025</t>
  </si>
  <si>
    <t>Versión: 01</t>
  </si>
  <si>
    <t>Fecha:  20/12/2024</t>
  </si>
  <si>
    <t>Código:  FPI-22</t>
  </si>
  <si>
    <t>Revisó: Jefe de Control Interno</t>
  </si>
  <si>
    <t>Aprobó: Personero Municipal</t>
  </si>
  <si>
    <t xml:space="preserve">Elaboró: Jhony Alexander Zapata  </t>
  </si>
  <si>
    <t>AVANCE MARZO</t>
  </si>
  <si>
    <t>AVANCE JUNIO</t>
  </si>
  <si>
    <t>AVANCE SEPTIEMBRE</t>
  </si>
  <si>
    <t xml:space="preserve">AVANCE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</si>
</sst>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rgb="FF50505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505050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 vertical="center"/>
    </xf>
    <xf numFmtId="2" fontId="0" fillId="2" borderId="0" xfId="1" applyNumberFormat="1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2" fontId="0" fillId="2" borderId="3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33" xfId="1" applyFont="1" applyFill="1" applyBorder="1" applyAlignment="1">
      <alignment horizontal="center" vertical="center" wrapText="1"/>
    </xf>
    <xf numFmtId="9" fontId="0" fillId="2" borderId="4" xfId="1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2" fontId="6" fillId="2" borderId="33" xfId="1" applyNumberFormat="1" applyFont="1" applyFill="1" applyBorder="1" applyAlignment="1">
      <alignment horizontal="center" vertical="center" wrapText="1"/>
    </xf>
    <xf numFmtId="9" fontId="6" fillId="2" borderId="46" xfId="1" applyFont="1" applyFill="1" applyBorder="1" applyAlignment="1">
      <alignment horizontal="center" vertical="center" wrapText="1"/>
    </xf>
    <xf numFmtId="9" fontId="6" fillId="2" borderId="0" xfId="1" applyFont="1" applyFill="1" applyBorder="1" applyAlignment="1">
      <alignment horizontal="center" vertical="center" wrapText="1"/>
    </xf>
    <xf numFmtId="2" fontId="6" fillId="2" borderId="7" xfId="1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6" borderId="20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 wrapText="1"/>
    </xf>
    <xf numFmtId="2" fontId="6" fillId="6" borderId="0" xfId="1" applyNumberFormat="1" applyFont="1" applyFill="1" applyBorder="1" applyAlignment="1">
      <alignment horizontal="center" vertical="center" wrapText="1"/>
    </xf>
    <xf numFmtId="9" fontId="7" fillId="6" borderId="3" xfId="0" applyNumberFormat="1" applyFont="1" applyFill="1" applyBorder="1" applyAlignment="1">
      <alignment horizontal="center" vertical="center" wrapText="1"/>
    </xf>
    <xf numFmtId="9" fontId="7" fillId="2" borderId="3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10" fontId="7" fillId="2" borderId="3" xfId="0" applyNumberFormat="1" applyFont="1" applyFill="1" applyBorder="1" applyAlignment="1">
      <alignment horizontal="center" vertical="center" wrapText="1"/>
    </xf>
    <xf numFmtId="10" fontId="7" fillId="6" borderId="3" xfId="0" applyNumberFormat="1" applyFont="1" applyFill="1" applyBorder="1" applyAlignment="1">
      <alignment horizontal="center" vertical="center" wrapText="1"/>
    </xf>
    <xf numFmtId="10" fontId="7" fillId="4" borderId="7" xfId="0" applyNumberFormat="1" applyFont="1" applyFill="1" applyBorder="1" applyAlignment="1">
      <alignment horizontal="center" vertical="center" wrapText="1"/>
    </xf>
    <xf numFmtId="9" fontId="7" fillId="4" borderId="7" xfId="0" applyNumberFormat="1" applyFont="1" applyFill="1" applyBorder="1" applyAlignment="1">
      <alignment horizontal="center" vertical="center" wrapText="1"/>
    </xf>
    <xf numFmtId="10" fontId="7" fillId="4" borderId="3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9" fontId="5" fillId="4" borderId="24" xfId="0" applyNumberFormat="1" applyFont="1" applyFill="1" applyBorder="1" applyAlignment="1">
      <alignment horizontal="center" vertical="center" wrapText="1"/>
    </xf>
    <xf numFmtId="9" fontId="5" fillId="4" borderId="3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10" fontId="0" fillId="5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9" fontId="5" fillId="4" borderId="24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9" fontId="7" fillId="4" borderId="24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7" fillId="4" borderId="24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0" fontId="6" fillId="4" borderId="17" xfId="0" applyNumberFormat="1" applyFont="1" applyFill="1" applyBorder="1" applyAlignment="1">
      <alignment horizontal="center" vertical="center" wrapText="1"/>
    </xf>
    <xf numFmtId="10" fontId="6" fillId="4" borderId="7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0</xdr:rowOff>
    </xdr:from>
    <xdr:to>
      <xdr:col>1</xdr:col>
      <xdr:colOff>1533525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7351A33-2D0E-4D70-8495-DC8F6805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0"/>
          <a:ext cx="2895601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0</xdr:row>
      <xdr:rowOff>0</xdr:rowOff>
    </xdr:from>
    <xdr:to>
      <xdr:col>1</xdr:col>
      <xdr:colOff>1019176</xdr:colOff>
      <xdr:row>3</xdr:row>
      <xdr:rowOff>169069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63FCE81-4967-4FB9-A7D3-FE8013FF8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1990726" cy="969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ONY%20ZAPATA\Documents\PERSONERIA%202024\PERSONERIA%202025\PLANEACI&#211;N\2025-2028\Despacho\SEGUNDO%20TRIMESTRE%202025\FPI-19%20Seguimiento%20Plan%20de%20Acci&#243;n%20II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MARZO"/>
      <sheetName val="ABRIL"/>
      <sheetName val="MAYO"/>
      <sheetName val="JUNIO"/>
      <sheetName val="PLAN INDICATIVO"/>
      <sheetName val="SEPTIEMBRE"/>
      <sheetName val="DICIEMBRE"/>
      <sheetName val="SEGUIMIENTO PEI "/>
    </sheetNames>
    <sheetDataSet>
      <sheetData sheetId="0"/>
      <sheetData sheetId="1">
        <row r="14">
          <cell r="I14">
            <v>0.1</v>
          </cell>
        </row>
        <row r="18">
          <cell r="I18">
            <v>0.17499999999999999</v>
          </cell>
        </row>
        <row r="20">
          <cell r="I20">
            <v>0.14499999999999999</v>
          </cell>
        </row>
        <row r="23">
          <cell r="I23">
            <v>0.25</v>
          </cell>
        </row>
        <row r="25">
          <cell r="I25">
            <v>0.25</v>
          </cell>
        </row>
        <row r="26">
          <cell r="I26">
            <v>0.182</v>
          </cell>
        </row>
        <row r="34">
          <cell r="I34">
            <v>0.25</v>
          </cell>
        </row>
        <row r="36">
          <cell r="I36">
            <v>0.5</v>
          </cell>
        </row>
        <row r="38">
          <cell r="I38">
            <v>0.25</v>
          </cell>
        </row>
        <row r="39">
          <cell r="I39">
            <v>0.25</v>
          </cell>
        </row>
        <row r="47">
          <cell r="I47">
            <v>9.0999999999999998E-2</v>
          </cell>
        </row>
        <row r="49">
          <cell r="I49">
            <v>0.25</v>
          </cell>
        </row>
        <row r="59">
          <cell r="I59">
            <v>0.25</v>
          </cell>
        </row>
        <row r="60">
          <cell r="I60">
            <v>0.25</v>
          </cell>
        </row>
        <row r="76">
          <cell r="I76">
            <v>0.25</v>
          </cell>
        </row>
        <row r="79">
          <cell r="I79">
            <v>0.27300000000000002</v>
          </cell>
        </row>
        <row r="87">
          <cell r="I87">
            <v>0.125</v>
          </cell>
        </row>
        <row r="89">
          <cell r="I89">
            <v>0.182</v>
          </cell>
        </row>
        <row r="98">
          <cell r="I98">
            <v>0.25</v>
          </cell>
        </row>
        <row r="106">
          <cell r="I106">
            <v>0.25</v>
          </cell>
        </row>
        <row r="107">
          <cell r="I107">
            <v>0.25</v>
          </cell>
        </row>
        <row r="108">
          <cell r="I108">
            <v>0.25</v>
          </cell>
        </row>
      </sheetData>
      <sheetData sheetId="2"/>
      <sheetData sheetId="3"/>
      <sheetData sheetId="4">
        <row r="14">
          <cell r="I14">
            <v>0.4</v>
          </cell>
        </row>
        <row r="16">
          <cell r="I16">
            <v>0.3</v>
          </cell>
        </row>
        <row r="18">
          <cell r="I18">
            <v>0.5</v>
          </cell>
        </row>
        <row r="20">
          <cell r="I20">
            <v>0.36399999999999999</v>
          </cell>
        </row>
        <row r="23">
          <cell r="I23">
            <v>0.5</v>
          </cell>
        </row>
        <row r="25">
          <cell r="I25">
            <v>0.5</v>
          </cell>
        </row>
        <row r="26">
          <cell r="I26">
            <v>0.45450000000000002</v>
          </cell>
        </row>
        <row r="34">
          <cell r="I34">
            <v>0.5</v>
          </cell>
        </row>
        <row r="36">
          <cell r="I36">
            <v>0.66500000000000004</v>
          </cell>
        </row>
        <row r="38">
          <cell r="I38">
            <v>0.5</v>
          </cell>
        </row>
        <row r="39">
          <cell r="I39">
            <v>0.92879999999999996</v>
          </cell>
        </row>
        <row r="47">
          <cell r="I47">
            <v>0.47699999999999998</v>
          </cell>
        </row>
        <row r="49">
          <cell r="I49">
            <v>0.5</v>
          </cell>
        </row>
        <row r="50">
          <cell r="I50">
            <v>0</v>
          </cell>
        </row>
        <row r="59">
          <cell r="I59">
            <v>0.49980000000000002</v>
          </cell>
        </row>
        <row r="60">
          <cell r="I60">
            <v>0.49980000000000002</v>
          </cell>
        </row>
        <row r="68">
          <cell r="I68">
            <v>0</v>
          </cell>
        </row>
        <row r="76">
          <cell r="I76">
            <v>0.5</v>
          </cell>
        </row>
        <row r="77">
          <cell r="I77">
            <v>0.5</v>
          </cell>
        </row>
        <row r="78">
          <cell r="I78">
            <v>0.5</v>
          </cell>
        </row>
        <row r="79">
          <cell r="I79">
            <v>0.5454</v>
          </cell>
        </row>
        <row r="87">
          <cell r="I87">
            <v>0.625</v>
          </cell>
        </row>
        <row r="89">
          <cell r="I89">
            <v>0.45450000000000002</v>
          </cell>
        </row>
        <row r="90">
          <cell r="I90">
            <v>0.5</v>
          </cell>
        </row>
        <row r="98">
          <cell r="I98">
            <v>1</v>
          </cell>
        </row>
        <row r="106">
          <cell r="I106">
            <v>0.5</v>
          </cell>
        </row>
        <row r="107">
          <cell r="I107">
            <v>0.5</v>
          </cell>
        </row>
        <row r="108">
          <cell r="I108">
            <v>0.5</v>
          </cell>
        </row>
      </sheetData>
      <sheetData sheetId="5">
        <row r="11">
          <cell r="N11">
            <v>0.36399999999999999</v>
          </cell>
        </row>
        <row r="12">
          <cell r="N12">
            <v>0.5</v>
          </cell>
        </row>
        <row r="13">
          <cell r="N13">
            <v>0.5</v>
          </cell>
        </row>
        <row r="14">
          <cell r="N14">
            <v>0.45450000000000002</v>
          </cell>
        </row>
        <row r="15">
          <cell r="N15">
            <v>0.5</v>
          </cell>
        </row>
        <row r="16">
          <cell r="N16">
            <v>0.66500000000000004</v>
          </cell>
        </row>
        <row r="17">
          <cell r="N17">
            <v>0.5</v>
          </cell>
        </row>
        <row r="18">
          <cell r="N18">
            <v>0.92879999999999996</v>
          </cell>
        </row>
        <row r="19">
          <cell r="N19">
            <v>0.47699999999999998</v>
          </cell>
        </row>
        <row r="20">
          <cell r="N20">
            <v>0.5</v>
          </cell>
        </row>
        <row r="21">
          <cell r="N21">
            <v>0</v>
          </cell>
        </row>
        <row r="22">
          <cell r="N22">
            <v>0.49980000000000002</v>
          </cell>
        </row>
        <row r="23">
          <cell r="N23">
            <v>0.49980000000000002</v>
          </cell>
        </row>
        <row r="24">
          <cell r="N24">
            <v>0</v>
          </cell>
        </row>
        <row r="25">
          <cell r="N25">
            <v>0.5</v>
          </cell>
        </row>
        <row r="26">
          <cell r="N26">
            <v>0.5</v>
          </cell>
        </row>
        <row r="27">
          <cell r="N27">
            <v>0.5</v>
          </cell>
        </row>
        <row r="28">
          <cell r="N28">
            <v>0.5454</v>
          </cell>
        </row>
        <row r="29">
          <cell r="N29">
            <v>0.625</v>
          </cell>
        </row>
        <row r="30">
          <cell r="N30">
            <v>0.45450000000000002</v>
          </cell>
        </row>
        <row r="31">
          <cell r="N31">
            <v>0.5</v>
          </cell>
        </row>
        <row r="32">
          <cell r="N32">
            <v>1</v>
          </cell>
        </row>
        <row r="33">
          <cell r="N33">
            <v>0.5</v>
          </cell>
        </row>
        <row r="34">
          <cell r="N34">
            <v>0.5</v>
          </cell>
        </row>
        <row r="35">
          <cell r="N35">
            <v>0.5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F1" workbookViewId="0">
      <selection activeCell="R11" sqref="R11"/>
    </sheetView>
  </sheetViews>
  <sheetFormatPr baseColWidth="10" defaultColWidth="11.42578125" defaultRowHeight="15" x14ac:dyDescent="0.25"/>
  <cols>
    <col min="1" max="1" width="23.28515625" style="1" customWidth="1"/>
    <col min="2" max="2" width="25.28515625" style="1" customWidth="1"/>
    <col min="3" max="3" width="24.28515625" style="1" customWidth="1"/>
    <col min="4" max="4" width="16.140625" style="1" customWidth="1"/>
    <col min="5" max="5" width="22.28515625" style="1" customWidth="1"/>
    <col min="6" max="6" width="11.28515625" style="1" customWidth="1"/>
    <col min="7" max="7" width="8.140625" style="1" customWidth="1"/>
    <col min="8" max="8" width="13.5703125" style="1" customWidth="1"/>
    <col min="9" max="9" width="8.42578125" style="1" customWidth="1"/>
    <col min="10" max="10" width="8" style="1" customWidth="1"/>
    <col min="11" max="11" width="8.42578125" style="1" customWidth="1"/>
    <col min="12" max="12" width="8" style="1" customWidth="1"/>
    <col min="13" max="13" width="10.28515625" style="1" customWidth="1"/>
    <col min="14" max="14" width="7.5703125" style="1" customWidth="1"/>
    <col min="15" max="15" width="8.28515625" style="3" customWidth="1"/>
    <col min="16" max="16" width="8.28515625" style="2" customWidth="1"/>
    <col min="17" max="18" width="8.28515625" style="3" customWidth="1"/>
    <col min="19" max="19" width="10.28515625" style="2" customWidth="1"/>
    <col min="20" max="20" width="8.28515625" style="2" customWidth="1"/>
    <col min="21" max="16384" width="11.42578125" style="1"/>
  </cols>
  <sheetData>
    <row r="1" spans="1:20" s="6" customFormat="1" ht="12.75" x14ac:dyDescent="0.25">
      <c r="A1" s="54"/>
      <c r="B1" s="55"/>
      <c r="C1" s="69" t="s">
        <v>12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  <c r="Q1" s="60" t="s">
        <v>86</v>
      </c>
      <c r="R1" s="61"/>
      <c r="S1" s="61"/>
      <c r="T1" s="62"/>
    </row>
    <row r="2" spans="1:20" s="6" customFormat="1" ht="12.75" x14ac:dyDescent="0.25">
      <c r="A2" s="56"/>
      <c r="B2" s="57"/>
      <c r="C2" s="72" t="s">
        <v>13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63" t="s">
        <v>84</v>
      </c>
      <c r="R2" s="64"/>
      <c r="S2" s="64"/>
      <c r="T2" s="65"/>
    </row>
    <row r="3" spans="1:20" s="6" customFormat="1" ht="12.75" x14ac:dyDescent="0.25">
      <c r="A3" s="56"/>
      <c r="B3" s="57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66"/>
      <c r="R3" s="67"/>
      <c r="S3" s="67"/>
      <c r="T3" s="68"/>
    </row>
    <row r="4" spans="1:20" s="6" customFormat="1" ht="13.5" thickBot="1" x14ac:dyDescent="0.3">
      <c r="A4" s="56"/>
      <c r="B4" s="57"/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60" t="s">
        <v>85</v>
      </c>
      <c r="R4" s="61"/>
      <c r="S4" s="61"/>
      <c r="T4" s="62"/>
    </row>
    <row r="5" spans="1:20" s="6" customFormat="1" ht="12.75" x14ac:dyDescent="0.25">
      <c r="A5" s="56"/>
      <c r="B5" s="57"/>
      <c r="C5" s="24"/>
      <c r="D5" s="25"/>
      <c r="E5" s="24"/>
      <c r="F5" s="26"/>
      <c r="G5" s="25"/>
      <c r="H5" s="24"/>
      <c r="I5" s="26"/>
      <c r="J5" s="26"/>
      <c r="K5" s="36"/>
      <c r="L5" s="26"/>
      <c r="M5" s="26"/>
      <c r="N5" s="36"/>
      <c r="O5" s="26"/>
      <c r="P5" s="26"/>
      <c r="Q5" s="37"/>
      <c r="R5" s="37"/>
      <c r="S5" s="37"/>
      <c r="T5" s="30"/>
    </row>
    <row r="6" spans="1:20" s="6" customFormat="1" ht="13.5" thickBot="1" x14ac:dyDescent="0.3">
      <c r="A6" s="58"/>
      <c r="B6" s="59"/>
      <c r="C6" s="27"/>
      <c r="D6" s="28"/>
      <c r="E6" s="27"/>
      <c r="F6" s="29"/>
      <c r="G6" s="28"/>
      <c r="H6" s="27"/>
      <c r="I6" s="29"/>
      <c r="J6" s="29"/>
      <c r="K6" s="38"/>
      <c r="L6" s="29"/>
      <c r="M6" s="29"/>
      <c r="N6" s="38"/>
      <c r="O6" s="29"/>
      <c r="P6" s="29"/>
      <c r="Q6" s="29"/>
      <c r="R6" s="29"/>
      <c r="S6" s="29"/>
      <c r="T6" s="28"/>
    </row>
    <row r="7" spans="1:20" ht="51" x14ac:dyDescent="0.25">
      <c r="A7" s="8" t="s">
        <v>57</v>
      </c>
      <c r="B7" s="4" t="s">
        <v>58</v>
      </c>
      <c r="C7" s="4" t="s">
        <v>59</v>
      </c>
      <c r="D7" s="4" t="s">
        <v>11</v>
      </c>
      <c r="E7" s="4" t="s">
        <v>1</v>
      </c>
      <c r="F7" s="4" t="s">
        <v>2</v>
      </c>
      <c r="G7" s="9" t="s">
        <v>61</v>
      </c>
      <c r="H7" s="11" t="s">
        <v>60</v>
      </c>
      <c r="I7" s="11" t="s">
        <v>77</v>
      </c>
      <c r="J7" s="11" t="s">
        <v>76</v>
      </c>
      <c r="K7" s="39" t="s">
        <v>75</v>
      </c>
      <c r="L7" s="11" t="s">
        <v>74</v>
      </c>
      <c r="M7" s="11" t="s">
        <v>73</v>
      </c>
      <c r="N7" s="40" t="s">
        <v>72</v>
      </c>
      <c r="O7" s="20" t="s">
        <v>5</v>
      </c>
      <c r="P7" s="19" t="s">
        <v>6</v>
      </c>
      <c r="Q7" s="17" t="s">
        <v>7</v>
      </c>
      <c r="R7" s="17" t="s">
        <v>8</v>
      </c>
      <c r="S7" s="12" t="s">
        <v>9</v>
      </c>
      <c r="T7" s="18" t="s">
        <v>10</v>
      </c>
    </row>
    <row r="8" spans="1:20" ht="63.75" x14ac:dyDescent="0.25">
      <c r="A8" s="83" t="s">
        <v>14</v>
      </c>
      <c r="B8" s="78" t="s">
        <v>62</v>
      </c>
      <c r="C8" s="78"/>
      <c r="D8" s="78" t="s">
        <v>63</v>
      </c>
      <c r="E8" s="7" t="s">
        <v>15</v>
      </c>
      <c r="F8" s="7" t="s">
        <v>17</v>
      </c>
      <c r="G8" s="7" t="s">
        <v>16</v>
      </c>
      <c r="H8" s="7" t="s">
        <v>3</v>
      </c>
      <c r="I8" s="7"/>
      <c r="J8" s="7"/>
      <c r="K8" s="41">
        <v>0.1</v>
      </c>
      <c r="L8" s="42"/>
      <c r="M8" s="42"/>
      <c r="N8" s="41">
        <f>[1]JUNIO!I14</f>
        <v>0.4</v>
      </c>
      <c r="O8" s="5"/>
      <c r="P8" s="5"/>
      <c r="Q8" s="5"/>
      <c r="R8" s="5"/>
      <c r="S8" s="5"/>
      <c r="T8" s="13"/>
    </row>
    <row r="9" spans="1:20" ht="76.5" x14ac:dyDescent="0.25">
      <c r="A9" s="84"/>
      <c r="B9" s="79"/>
      <c r="C9" s="79"/>
      <c r="D9" s="79"/>
      <c r="E9" s="7" t="s">
        <v>18</v>
      </c>
      <c r="F9" s="7" t="s">
        <v>17</v>
      </c>
      <c r="G9" s="7" t="s">
        <v>19</v>
      </c>
      <c r="H9" s="7" t="s">
        <v>3</v>
      </c>
      <c r="I9" s="7"/>
      <c r="J9" s="7"/>
      <c r="K9" s="41">
        <v>0</v>
      </c>
      <c r="L9" s="42"/>
      <c r="M9" s="42"/>
      <c r="N9" s="41">
        <f>[1]JUNIO!I16</f>
        <v>0.3</v>
      </c>
      <c r="O9" s="5"/>
      <c r="P9" s="5"/>
      <c r="Q9" s="5"/>
      <c r="R9" s="5"/>
      <c r="S9" s="5"/>
      <c r="T9" s="13"/>
    </row>
    <row r="10" spans="1:20" ht="42" customHeight="1" x14ac:dyDescent="0.25">
      <c r="A10" s="84"/>
      <c r="B10" s="79"/>
      <c r="C10" s="79"/>
      <c r="D10" s="79"/>
      <c r="E10" s="7" t="s">
        <v>20</v>
      </c>
      <c r="F10" s="7" t="s">
        <v>17</v>
      </c>
      <c r="G10" s="7">
        <v>5</v>
      </c>
      <c r="H10" s="7" t="s">
        <v>3</v>
      </c>
      <c r="I10" s="7"/>
      <c r="J10" s="7"/>
      <c r="K10" s="43">
        <v>0.17499999999999999</v>
      </c>
      <c r="L10" s="44"/>
      <c r="M10" s="44"/>
      <c r="N10" s="45">
        <f>[1]JUNIO!I18</f>
        <v>0.5</v>
      </c>
      <c r="O10" s="5"/>
      <c r="P10" s="5"/>
      <c r="Q10" s="5"/>
      <c r="R10" s="5"/>
      <c r="S10" s="5"/>
      <c r="T10" s="13"/>
    </row>
    <row r="11" spans="1:20" ht="51" x14ac:dyDescent="0.25">
      <c r="A11" s="84"/>
      <c r="B11" s="79"/>
      <c r="C11" s="79"/>
      <c r="D11" s="79"/>
      <c r="E11" s="7" t="s">
        <v>21</v>
      </c>
      <c r="F11" s="7" t="s">
        <v>17</v>
      </c>
      <c r="G11" s="7">
        <v>5</v>
      </c>
      <c r="H11" s="7" t="s">
        <v>3</v>
      </c>
      <c r="I11" s="7"/>
      <c r="J11" s="7"/>
      <c r="K11" s="43">
        <v>0.14499999999999999</v>
      </c>
      <c r="L11" s="44"/>
      <c r="M11" s="44"/>
      <c r="N11" s="45">
        <f>[1]JUNIO!I20</f>
        <v>0.36399999999999999</v>
      </c>
      <c r="O11" s="5"/>
      <c r="P11" s="5"/>
      <c r="Q11" s="5"/>
      <c r="R11" s="5"/>
      <c r="S11" s="5"/>
      <c r="T11" s="13"/>
    </row>
    <row r="12" spans="1:20" ht="51" x14ac:dyDescent="0.25">
      <c r="A12" s="84"/>
      <c r="B12" s="79"/>
      <c r="C12" s="79"/>
      <c r="D12" s="79"/>
      <c r="E12" s="7" t="s">
        <v>22</v>
      </c>
      <c r="F12" s="7" t="s">
        <v>17</v>
      </c>
      <c r="G12" s="7">
        <v>12</v>
      </c>
      <c r="H12" s="7" t="s">
        <v>3</v>
      </c>
      <c r="I12" s="7"/>
      <c r="J12" s="7"/>
      <c r="K12" s="41">
        <v>0.25</v>
      </c>
      <c r="L12" s="44"/>
      <c r="M12" s="44"/>
      <c r="N12" s="45">
        <f>[1]JUNIO!I23</f>
        <v>0.5</v>
      </c>
      <c r="O12" s="5"/>
      <c r="P12" s="5"/>
      <c r="Q12" s="5"/>
      <c r="R12" s="5"/>
      <c r="S12" s="5"/>
      <c r="T12" s="13"/>
    </row>
    <row r="13" spans="1:20" ht="153" x14ac:dyDescent="0.25">
      <c r="A13" s="84"/>
      <c r="B13" s="79"/>
      <c r="C13" s="79"/>
      <c r="D13" s="79"/>
      <c r="E13" s="7" t="s">
        <v>23</v>
      </c>
      <c r="F13" s="7" t="s">
        <v>17</v>
      </c>
      <c r="G13" s="7">
        <v>94</v>
      </c>
      <c r="H13" s="7" t="s">
        <v>3</v>
      </c>
      <c r="I13" s="7"/>
      <c r="J13" s="7"/>
      <c r="K13" s="41">
        <v>0.25</v>
      </c>
      <c r="L13" s="44"/>
      <c r="M13" s="44"/>
      <c r="N13" s="45">
        <f>[1]JUNIO!I25</f>
        <v>0.5</v>
      </c>
      <c r="O13" s="5"/>
      <c r="P13" s="5"/>
      <c r="Q13" s="5"/>
      <c r="R13" s="5"/>
      <c r="S13" s="5"/>
      <c r="T13" s="13"/>
    </row>
    <row r="14" spans="1:20" ht="51" x14ac:dyDescent="0.25">
      <c r="A14" s="84"/>
      <c r="B14" s="80"/>
      <c r="C14" s="80"/>
      <c r="D14" s="80"/>
      <c r="E14" s="7" t="s">
        <v>24</v>
      </c>
      <c r="F14" s="7" t="s">
        <v>17</v>
      </c>
      <c r="G14" s="7">
        <v>106</v>
      </c>
      <c r="H14" s="7" t="s">
        <v>3</v>
      </c>
      <c r="I14" s="7"/>
      <c r="J14" s="7"/>
      <c r="K14" s="45">
        <v>0.182</v>
      </c>
      <c r="L14" s="44"/>
      <c r="M14" s="44"/>
      <c r="N14" s="45">
        <f>[1]JUNIO!I26</f>
        <v>0.45450000000000002</v>
      </c>
      <c r="O14" s="5"/>
      <c r="P14" s="5"/>
      <c r="Q14" s="5"/>
      <c r="R14" s="5"/>
      <c r="S14" s="5"/>
      <c r="T14" s="13"/>
    </row>
    <row r="15" spans="1:20" ht="89.25" x14ac:dyDescent="0.25">
      <c r="A15" s="84"/>
      <c r="B15" s="78" t="s">
        <v>25</v>
      </c>
      <c r="C15" s="78"/>
      <c r="D15" s="78" t="s">
        <v>64</v>
      </c>
      <c r="E15" s="7" t="s">
        <v>26</v>
      </c>
      <c r="F15" s="7" t="s">
        <v>17</v>
      </c>
      <c r="G15" s="7">
        <v>5</v>
      </c>
      <c r="H15" s="7" t="s">
        <v>3</v>
      </c>
      <c r="I15" s="7"/>
      <c r="J15" s="7"/>
      <c r="K15" s="41">
        <v>0.25</v>
      </c>
      <c r="L15" s="44"/>
      <c r="M15" s="44"/>
      <c r="N15" s="45">
        <f>[1]JUNIO!I34</f>
        <v>0.5</v>
      </c>
      <c r="O15" s="5"/>
      <c r="P15" s="5"/>
      <c r="Q15" s="5"/>
      <c r="R15" s="5"/>
      <c r="S15" s="5"/>
      <c r="T15" s="13"/>
    </row>
    <row r="16" spans="1:20" ht="76.5" x14ac:dyDescent="0.25">
      <c r="A16" s="84"/>
      <c r="B16" s="79"/>
      <c r="C16" s="79"/>
      <c r="D16" s="79"/>
      <c r="E16" s="7" t="s">
        <v>27</v>
      </c>
      <c r="F16" s="7" t="s">
        <v>17</v>
      </c>
      <c r="G16" s="7">
        <v>1</v>
      </c>
      <c r="H16" s="7" t="s">
        <v>3</v>
      </c>
      <c r="I16" s="7"/>
      <c r="J16" s="7"/>
      <c r="K16" s="41">
        <v>0.5</v>
      </c>
      <c r="L16" s="44"/>
      <c r="M16" s="44"/>
      <c r="N16" s="45">
        <f>[1]JUNIO!I36</f>
        <v>0.66500000000000004</v>
      </c>
      <c r="O16" s="5"/>
      <c r="P16" s="5"/>
      <c r="Q16" s="5"/>
      <c r="R16" s="5"/>
      <c r="S16" s="5"/>
      <c r="T16" s="13"/>
    </row>
    <row r="17" spans="1:20" ht="76.5" x14ac:dyDescent="0.25">
      <c r="A17" s="84"/>
      <c r="B17" s="79"/>
      <c r="C17" s="79"/>
      <c r="D17" s="79"/>
      <c r="E17" s="7" t="s">
        <v>28</v>
      </c>
      <c r="F17" s="7" t="s">
        <v>17</v>
      </c>
      <c r="G17" s="7">
        <v>1</v>
      </c>
      <c r="H17" s="7" t="s">
        <v>3</v>
      </c>
      <c r="I17" s="7"/>
      <c r="J17" s="7"/>
      <c r="K17" s="41">
        <v>0.25</v>
      </c>
      <c r="L17" s="44"/>
      <c r="M17" s="44"/>
      <c r="N17" s="45">
        <f>[1]JUNIO!I38</f>
        <v>0.5</v>
      </c>
      <c r="O17" s="5"/>
      <c r="P17" s="5"/>
      <c r="Q17" s="5"/>
      <c r="R17" s="5"/>
      <c r="S17" s="5"/>
      <c r="T17" s="13"/>
    </row>
    <row r="18" spans="1:20" ht="89.25" x14ac:dyDescent="0.25">
      <c r="A18" s="85"/>
      <c r="B18" s="80"/>
      <c r="C18" s="80"/>
      <c r="D18" s="80"/>
      <c r="E18" s="7" t="s">
        <v>29</v>
      </c>
      <c r="F18" s="7" t="s">
        <v>17</v>
      </c>
      <c r="G18" s="7">
        <v>8000</v>
      </c>
      <c r="H18" s="7" t="s">
        <v>3</v>
      </c>
      <c r="I18" s="7"/>
      <c r="J18" s="7"/>
      <c r="K18" s="41">
        <v>0.25</v>
      </c>
      <c r="L18" s="44"/>
      <c r="M18" s="44"/>
      <c r="N18" s="45">
        <f>[1]JUNIO!I39</f>
        <v>0.92879999999999996</v>
      </c>
      <c r="O18" s="5"/>
      <c r="P18" s="5"/>
      <c r="Q18" s="5"/>
      <c r="R18" s="5"/>
      <c r="S18" s="5"/>
      <c r="T18" s="13"/>
    </row>
    <row r="19" spans="1:20" ht="102" x14ac:dyDescent="0.25">
      <c r="A19" s="83" t="s">
        <v>30</v>
      </c>
      <c r="B19" s="78" t="s">
        <v>31</v>
      </c>
      <c r="C19" s="78"/>
      <c r="D19" s="78" t="s">
        <v>65</v>
      </c>
      <c r="E19" s="7" t="s">
        <v>32</v>
      </c>
      <c r="F19" s="7" t="s">
        <v>17</v>
      </c>
      <c r="G19" s="7">
        <v>29</v>
      </c>
      <c r="H19" s="7" t="s">
        <v>3</v>
      </c>
      <c r="I19" s="7"/>
      <c r="J19" s="7"/>
      <c r="K19" s="43">
        <v>9.0999999999999998E-2</v>
      </c>
      <c r="L19" s="44"/>
      <c r="M19" s="44"/>
      <c r="N19" s="45">
        <f>[1]JUNIO!I47</f>
        <v>0.47699999999999998</v>
      </c>
      <c r="O19" s="5"/>
      <c r="P19" s="5"/>
      <c r="Q19" s="5"/>
      <c r="R19" s="5"/>
      <c r="S19" s="5"/>
      <c r="T19" s="13"/>
    </row>
    <row r="20" spans="1:20" ht="76.5" x14ac:dyDescent="0.25">
      <c r="A20" s="84"/>
      <c r="B20" s="79"/>
      <c r="C20" s="79"/>
      <c r="D20" s="79"/>
      <c r="E20" s="10" t="s">
        <v>33</v>
      </c>
      <c r="F20" s="10" t="s">
        <v>34</v>
      </c>
      <c r="G20" s="10">
        <v>100</v>
      </c>
      <c r="H20" s="7" t="s">
        <v>4</v>
      </c>
      <c r="I20" s="7"/>
      <c r="J20" s="7"/>
      <c r="K20" s="41">
        <v>0.25</v>
      </c>
      <c r="L20" s="44"/>
      <c r="M20" s="44"/>
      <c r="N20" s="45">
        <f>[1]JUNIO!I49</f>
        <v>0.5</v>
      </c>
      <c r="O20" s="5"/>
      <c r="P20" s="5"/>
      <c r="Q20" s="5"/>
      <c r="R20" s="5"/>
      <c r="S20" s="5"/>
      <c r="T20" s="13"/>
    </row>
    <row r="21" spans="1:20" ht="38.25" x14ac:dyDescent="0.25">
      <c r="A21" s="84"/>
      <c r="B21" s="80"/>
      <c r="C21" s="80"/>
      <c r="D21" s="80"/>
      <c r="E21" s="10" t="s">
        <v>35</v>
      </c>
      <c r="F21" s="10" t="s">
        <v>17</v>
      </c>
      <c r="G21" s="10">
        <v>1</v>
      </c>
      <c r="H21" s="7" t="s">
        <v>3</v>
      </c>
      <c r="I21" s="7"/>
      <c r="J21" s="7"/>
      <c r="K21" s="41">
        <v>0</v>
      </c>
      <c r="L21" s="44"/>
      <c r="M21" s="44"/>
      <c r="N21" s="45">
        <f>[1]JUNIO!I50</f>
        <v>0</v>
      </c>
      <c r="O21" s="5"/>
      <c r="P21" s="5"/>
      <c r="Q21" s="5"/>
      <c r="R21" s="5"/>
      <c r="S21" s="5"/>
      <c r="T21" s="13"/>
    </row>
    <row r="22" spans="1:20" ht="63.75" x14ac:dyDescent="0.25">
      <c r="A22" s="84"/>
      <c r="B22" s="78" t="s">
        <v>36</v>
      </c>
      <c r="C22" s="78"/>
      <c r="D22" s="81" t="s">
        <v>66</v>
      </c>
      <c r="E22" s="10" t="s">
        <v>37</v>
      </c>
      <c r="F22" s="10" t="s">
        <v>34</v>
      </c>
      <c r="G22" s="10">
        <v>100</v>
      </c>
      <c r="H22" s="7" t="s">
        <v>4</v>
      </c>
      <c r="I22" s="7"/>
      <c r="J22" s="7"/>
      <c r="K22" s="41">
        <v>0.25</v>
      </c>
      <c r="L22" s="44"/>
      <c r="M22" s="44"/>
      <c r="N22" s="45">
        <f>[1]JUNIO!I59</f>
        <v>0.49980000000000002</v>
      </c>
      <c r="O22" s="5"/>
      <c r="P22" s="5"/>
      <c r="Q22" s="5"/>
      <c r="R22" s="5"/>
      <c r="S22" s="5"/>
      <c r="T22" s="13"/>
    </row>
    <row r="23" spans="1:20" ht="51" x14ac:dyDescent="0.25">
      <c r="A23" s="84"/>
      <c r="B23" s="80"/>
      <c r="C23" s="80"/>
      <c r="D23" s="82"/>
      <c r="E23" s="10" t="s">
        <v>38</v>
      </c>
      <c r="F23" s="10" t="s">
        <v>34</v>
      </c>
      <c r="G23" s="10">
        <v>100</v>
      </c>
      <c r="H23" s="7" t="s">
        <v>4</v>
      </c>
      <c r="I23" s="7"/>
      <c r="J23" s="7"/>
      <c r="K23" s="41">
        <v>0.25</v>
      </c>
      <c r="L23" s="44"/>
      <c r="M23" s="44"/>
      <c r="N23" s="45">
        <f>[1]JUNIO!I60</f>
        <v>0.49980000000000002</v>
      </c>
      <c r="O23" s="5"/>
      <c r="P23" s="5"/>
      <c r="Q23" s="5"/>
      <c r="R23" s="5"/>
      <c r="S23" s="5"/>
      <c r="T23" s="13"/>
    </row>
    <row r="24" spans="1:20" ht="63.75" x14ac:dyDescent="0.25">
      <c r="A24" s="84"/>
      <c r="B24" s="32" t="s">
        <v>39</v>
      </c>
      <c r="C24" s="32"/>
      <c r="D24" s="31" t="s">
        <v>67</v>
      </c>
      <c r="E24" s="10" t="s">
        <v>40</v>
      </c>
      <c r="F24" s="10" t="s">
        <v>17</v>
      </c>
      <c r="G24" s="10" t="s">
        <v>19</v>
      </c>
      <c r="H24" s="7" t="s">
        <v>3</v>
      </c>
      <c r="I24" s="7"/>
      <c r="J24" s="7"/>
      <c r="K24" s="41">
        <v>0</v>
      </c>
      <c r="L24" s="44"/>
      <c r="M24" s="44"/>
      <c r="N24" s="45">
        <f>[1]JUNIO!I68</f>
        <v>0</v>
      </c>
      <c r="O24" s="5"/>
      <c r="P24" s="5"/>
      <c r="Q24" s="5"/>
      <c r="R24" s="5"/>
      <c r="S24" s="5"/>
      <c r="T24" s="13"/>
    </row>
    <row r="25" spans="1:20" ht="38.25" x14ac:dyDescent="0.25">
      <c r="A25" s="84"/>
      <c r="B25" s="78" t="s">
        <v>41</v>
      </c>
      <c r="C25" s="78"/>
      <c r="D25" s="81" t="s">
        <v>70</v>
      </c>
      <c r="E25" s="10" t="s">
        <v>42</v>
      </c>
      <c r="F25" s="10" t="s">
        <v>34</v>
      </c>
      <c r="G25" s="10">
        <v>100</v>
      </c>
      <c r="H25" s="7" t="s">
        <v>4</v>
      </c>
      <c r="I25" s="7"/>
      <c r="J25" s="7"/>
      <c r="K25" s="41">
        <v>0.25</v>
      </c>
      <c r="L25" s="44"/>
      <c r="M25" s="44"/>
      <c r="N25" s="45">
        <f>[1]JUNIO!I76</f>
        <v>0.5</v>
      </c>
      <c r="O25" s="5"/>
      <c r="P25" s="5"/>
      <c r="Q25" s="5"/>
      <c r="R25" s="5"/>
      <c r="S25" s="5"/>
      <c r="T25" s="13"/>
    </row>
    <row r="26" spans="1:20" ht="102" x14ac:dyDescent="0.25">
      <c r="A26" s="84"/>
      <c r="B26" s="79"/>
      <c r="C26" s="79"/>
      <c r="D26" s="86"/>
      <c r="E26" s="10" t="s">
        <v>43</v>
      </c>
      <c r="F26" s="10" t="s">
        <v>17</v>
      </c>
      <c r="G26" s="10">
        <v>2</v>
      </c>
      <c r="H26" s="7" t="s">
        <v>3</v>
      </c>
      <c r="I26" s="7"/>
      <c r="J26" s="7"/>
      <c r="K26" s="41">
        <v>0</v>
      </c>
      <c r="L26" s="44"/>
      <c r="M26" s="44"/>
      <c r="N26" s="45">
        <f>[1]JUNIO!I77</f>
        <v>0.5</v>
      </c>
      <c r="O26" s="5"/>
      <c r="P26" s="5"/>
      <c r="Q26" s="5"/>
      <c r="R26" s="5"/>
      <c r="S26" s="5"/>
      <c r="T26" s="13"/>
    </row>
    <row r="27" spans="1:20" ht="38.25" x14ac:dyDescent="0.25">
      <c r="A27" s="84"/>
      <c r="B27" s="79"/>
      <c r="C27" s="79"/>
      <c r="D27" s="86"/>
      <c r="E27" s="10" t="s">
        <v>44</v>
      </c>
      <c r="F27" s="10" t="s">
        <v>17</v>
      </c>
      <c r="G27" s="10">
        <v>2</v>
      </c>
      <c r="H27" s="7" t="s">
        <v>3</v>
      </c>
      <c r="I27" s="7"/>
      <c r="J27" s="7"/>
      <c r="K27" s="41">
        <v>0</v>
      </c>
      <c r="L27" s="44"/>
      <c r="M27" s="44"/>
      <c r="N27" s="45">
        <f>[1]JUNIO!I78</f>
        <v>0.5</v>
      </c>
      <c r="O27" s="5"/>
      <c r="P27" s="5"/>
      <c r="Q27" s="5"/>
      <c r="R27" s="5"/>
      <c r="S27" s="5"/>
      <c r="T27" s="13"/>
    </row>
    <row r="28" spans="1:20" ht="38.25" x14ac:dyDescent="0.25">
      <c r="A28" s="84"/>
      <c r="B28" s="80"/>
      <c r="C28" s="80"/>
      <c r="D28" s="82"/>
      <c r="E28" s="10" t="s">
        <v>45</v>
      </c>
      <c r="F28" s="10" t="s">
        <v>17</v>
      </c>
      <c r="G28" s="10">
        <v>100</v>
      </c>
      <c r="H28" s="7" t="s">
        <v>4</v>
      </c>
      <c r="I28" s="7"/>
      <c r="J28" s="7"/>
      <c r="K28" s="43">
        <v>0.27300000000000002</v>
      </c>
      <c r="L28" s="44"/>
      <c r="M28" s="44"/>
      <c r="N28" s="45">
        <f>[1]JUNIO!I79</f>
        <v>0.5454</v>
      </c>
      <c r="O28" s="5"/>
      <c r="P28" s="5"/>
      <c r="Q28" s="5"/>
      <c r="R28" s="5"/>
      <c r="S28" s="5"/>
      <c r="T28" s="13"/>
    </row>
    <row r="29" spans="1:20" ht="51" x14ac:dyDescent="0.25">
      <c r="A29" s="84"/>
      <c r="B29" s="78" t="s">
        <v>46</v>
      </c>
      <c r="C29" s="78"/>
      <c r="D29" s="81" t="s">
        <v>71</v>
      </c>
      <c r="E29" s="10" t="s">
        <v>47</v>
      </c>
      <c r="F29" s="10" t="s">
        <v>17</v>
      </c>
      <c r="G29" s="10">
        <v>4</v>
      </c>
      <c r="H29" s="7" t="s">
        <v>3</v>
      </c>
      <c r="I29" s="7"/>
      <c r="J29" s="7"/>
      <c r="K29" s="43">
        <v>0.125</v>
      </c>
      <c r="L29" s="44"/>
      <c r="M29" s="44"/>
      <c r="N29" s="45">
        <f>[1]JUNIO!I87</f>
        <v>0.625</v>
      </c>
      <c r="O29" s="5"/>
      <c r="P29" s="5"/>
      <c r="Q29" s="5"/>
      <c r="R29" s="5"/>
      <c r="S29" s="5"/>
      <c r="T29" s="13"/>
    </row>
    <row r="30" spans="1:20" ht="51" x14ac:dyDescent="0.25">
      <c r="A30" s="84"/>
      <c r="B30" s="79"/>
      <c r="C30" s="79"/>
      <c r="D30" s="86"/>
      <c r="E30" s="10" t="s">
        <v>48</v>
      </c>
      <c r="F30" s="10" t="s">
        <v>34</v>
      </c>
      <c r="G30" s="10">
        <v>100</v>
      </c>
      <c r="H30" s="7" t="s">
        <v>4</v>
      </c>
      <c r="I30" s="7"/>
      <c r="J30" s="7"/>
      <c r="K30" s="43">
        <v>0.182</v>
      </c>
      <c r="L30" s="44"/>
      <c r="M30" s="44"/>
      <c r="N30" s="45">
        <f>[1]JUNIO!I89</f>
        <v>0.45450000000000002</v>
      </c>
      <c r="O30" s="5"/>
      <c r="P30" s="5"/>
      <c r="Q30" s="5"/>
      <c r="R30" s="5"/>
      <c r="S30" s="5"/>
      <c r="T30" s="13"/>
    </row>
    <row r="31" spans="1:20" ht="38.25" x14ac:dyDescent="0.25">
      <c r="A31" s="84"/>
      <c r="B31" s="80"/>
      <c r="C31" s="80"/>
      <c r="D31" s="82"/>
      <c r="E31" s="10" t="s">
        <v>49</v>
      </c>
      <c r="F31" s="10" t="s">
        <v>17</v>
      </c>
      <c r="G31" s="10">
        <v>32</v>
      </c>
      <c r="H31" s="7" t="s">
        <v>3</v>
      </c>
      <c r="I31" s="7"/>
      <c r="J31" s="7"/>
      <c r="K31" s="41">
        <v>0</v>
      </c>
      <c r="L31" s="44"/>
      <c r="M31" s="44"/>
      <c r="N31" s="45">
        <f>[1]JUNIO!I90</f>
        <v>0.5</v>
      </c>
      <c r="O31" s="5"/>
      <c r="P31" s="5"/>
      <c r="Q31" s="5"/>
      <c r="R31" s="5"/>
      <c r="S31" s="5"/>
      <c r="T31" s="13"/>
    </row>
    <row r="32" spans="1:20" ht="89.25" x14ac:dyDescent="0.25">
      <c r="A32" s="85"/>
      <c r="B32" s="7" t="s">
        <v>50</v>
      </c>
      <c r="C32" s="7"/>
      <c r="D32" s="10" t="s">
        <v>68</v>
      </c>
      <c r="E32" s="10" t="s">
        <v>51</v>
      </c>
      <c r="F32" s="10" t="s">
        <v>17</v>
      </c>
      <c r="G32" s="10">
        <v>6</v>
      </c>
      <c r="H32" s="7" t="s">
        <v>3</v>
      </c>
      <c r="I32" s="7"/>
      <c r="J32" s="7"/>
      <c r="K32" s="41">
        <v>0.25</v>
      </c>
      <c r="L32" s="44"/>
      <c r="M32" s="44"/>
      <c r="N32" s="45">
        <f>[1]JUNIO!I98</f>
        <v>1</v>
      </c>
      <c r="O32" s="5"/>
      <c r="P32" s="5"/>
      <c r="Q32" s="5"/>
      <c r="R32" s="5"/>
      <c r="S32" s="5"/>
      <c r="T32" s="13"/>
    </row>
    <row r="33" spans="1:20" ht="51" x14ac:dyDescent="0.25">
      <c r="A33" s="83" t="s">
        <v>52</v>
      </c>
      <c r="B33" s="78" t="s">
        <v>53</v>
      </c>
      <c r="C33" s="78"/>
      <c r="D33" s="81" t="s">
        <v>69</v>
      </c>
      <c r="E33" s="10" t="s">
        <v>54</v>
      </c>
      <c r="F33" s="10" t="s">
        <v>34</v>
      </c>
      <c r="G33" s="10">
        <v>100</v>
      </c>
      <c r="H33" s="7" t="s">
        <v>4</v>
      </c>
      <c r="I33" s="7"/>
      <c r="J33" s="7"/>
      <c r="K33" s="41">
        <v>0.25</v>
      </c>
      <c r="L33" s="44"/>
      <c r="M33" s="44"/>
      <c r="N33" s="45">
        <f>[1]JUNIO!I106</f>
        <v>0.5</v>
      </c>
      <c r="O33" s="5"/>
      <c r="P33" s="5"/>
      <c r="Q33" s="5"/>
      <c r="R33" s="5"/>
      <c r="S33" s="5"/>
      <c r="T33" s="13"/>
    </row>
    <row r="34" spans="1:20" ht="51" x14ac:dyDescent="0.25">
      <c r="A34" s="84"/>
      <c r="B34" s="79"/>
      <c r="C34" s="79"/>
      <c r="D34" s="86"/>
      <c r="E34" s="10" t="s">
        <v>55</v>
      </c>
      <c r="F34" s="10" t="s">
        <v>17</v>
      </c>
      <c r="G34" s="10">
        <v>14</v>
      </c>
      <c r="H34" s="7" t="s">
        <v>3</v>
      </c>
      <c r="I34" s="7"/>
      <c r="J34" s="7"/>
      <c r="K34" s="41">
        <v>0.25</v>
      </c>
      <c r="L34" s="44"/>
      <c r="M34" s="44"/>
      <c r="N34" s="45">
        <f>[1]JUNIO!I107</f>
        <v>0.5</v>
      </c>
      <c r="O34" s="5"/>
      <c r="P34" s="5"/>
      <c r="Q34" s="5"/>
      <c r="R34" s="5"/>
      <c r="S34" s="5"/>
      <c r="T34" s="13"/>
    </row>
    <row r="35" spans="1:20" ht="63.75" x14ac:dyDescent="0.25">
      <c r="A35" s="85"/>
      <c r="B35" s="80"/>
      <c r="C35" s="80"/>
      <c r="D35" s="82"/>
      <c r="E35" s="10" t="s">
        <v>56</v>
      </c>
      <c r="F35" s="10" t="s">
        <v>17</v>
      </c>
      <c r="G35" s="10">
        <v>4</v>
      </c>
      <c r="H35" s="7" t="s">
        <v>3</v>
      </c>
      <c r="I35" s="7"/>
      <c r="J35" s="7"/>
      <c r="K35" s="41">
        <v>0.25</v>
      </c>
      <c r="L35" s="44"/>
      <c r="M35" s="44"/>
      <c r="N35" s="45">
        <f>[1]JUNIO!I108</f>
        <v>0.5</v>
      </c>
      <c r="O35" s="5"/>
      <c r="P35" s="5"/>
      <c r="Q35" s="5"/>
      <c r="R35" s="5"/>
      <c r="S35" s="5"/>
      <c r="T35" s="13"/>
    </row>
    <row r="36" spans="1:20" x14ac:dyDescent="0.25">
      <c r="A36" s="98" t="s">
        <v>0</v>
      </c>
      <c r="B36" s="93"/>
      <c r="C36" s="99"/>
      <c r="D36" s="87" t="s">
        <v>0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92" t="s">
        <v>0</v>
      </c>
      <c r="R36" s="93"/>
      <c r="S36" s="93"/>
      <c r="T36" s="94"/>
    </row>
    <row r="37" spans="1:20" x14ac:dyDescent="0.25">
      <c r="A37" s="100"/>
      <c r="B37" s="96"/>
      <c r="C37" s="101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95"/>
      <c r="R37" s="96"/>
      <c r="S37" s="96"/>
      <c r="T37" s="97"/>
    </row>
    <row r="38" spans="1:20" ht="26.25" thickBot="1" x14ac:dyDescent="0.3">
      <c r="A38" s="14" t="s">
        <v>87</v>
      </c>
      <c r="B38" s="15"/>
      <c r="C38" s="16"/>
      <c r="D38" s="88" t="s">
        <v>88</v>
      </c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 t="s">
        <v>89</v>
      </c>
      <c r="R38" s="90"/>
      <c r="S38" s="90"/>
      <c r="T38" s="91"/>
    </row>
  </sheetData>
  <mergeCells count="35">
    <mergeCell ref="D33:D35"/>
    <mergeCell ref="C33:C35"/>
    <mergeCell ref="D36:P37"/>
    <mergeCell ref="D38:P38"/>
    <mergeCell ref="Q38:T38"/>
    <mergeCell ref="Q36:T37"/>
    <mergeCell ref="A36:C37"/>
    <mergeCell ref="A33:A35"/>
    <mergeCell ref="D19:D21"/>
    <mergeCell ref="C19:C21"/>
    <mergeCell ref="D22:D23"/>
    <mergeCell ref="C22:C23"/>
    <mergeCell ref="A8:A18"/>
    <mergeCell ref="A19:A32"/>
    <mergeCell ref="D8:D14"/>
    <mergeCell ref="C8:C14"/>
    <mergeCell ref="D15:D18"/>
    <mergeCell ref="C15:C18"/>
    <mergeCell ref="D25:D28"/>
    <mergeCell ref="C25:C28"/>
    <mergeCell ref="D29:D31"/>
    <mergeCell ref="C29:C31"/>
    <mergeCell ref="B8:B14"/>
    <mergeCell ref="B15:B18"/>
    <mergeCell ref="B19:B21"/>
    <mergeCell ref="B22:B23"/>
    <mergeCell ref="B25:B28"/>
    <mergeCell ref="B29:B31"/>
    <mergeCell ref="B33:B35"/>
    <mergeCell ref="A1:B6"/>
    <mergeCell ref="Q1:T1"/>
    <mergeCell ref="Q2:T3"/>
    <mergeCell ref="Q4:T4"/>
    <mergeCell ref="C1:P1"/>
    <mergeCell ref="C2:P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tabSelected="1" topLeftCell="A28" workbookViewId="0"/>
  </sheetViews>
  <sheetFormatPr baseColWidth="10" defaultColWidth="10.7109375" defaultRowHeight="15" x14ac:dyDescent="0.25"/>
  <cols>
    <col min="7" max="7" width="39.5703125" bestFit="1" customWidth="1"/>
    <col min="11" max="11" width="8" bestFit="1" customWidth="1"/>
    <col min="12" max="12" width="10.28515625" bestFit="1" customWidth="1"/>
    <col min="13" max="13" width="9.28515625" bestFit="1" customWidth="1"/>
    <col min="14" max="14" width="14.7109375" customWidth="1"/>
  </cols>
  <sheetData>
    <row r="1" spans="2:14" ht="15.75" thickBot="1" x14ac:dyDescent="0.3"/>
    <row r="2" spans="2:14" x14ac:dyDescent="0.25">
      <c r="B2" s="114" t="s">
        <v>78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</row>
    <row r="3" spans="2:14" ht="15.75" thickBot="1" x14ac:dyDescent="0.3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pans="2:14" ht="51.75" customHeight="1" x14ac:dyDescent="0.25">
      <c r="B4" s="21" t="s">
        <v>11</v>
      </c>
      <c r="C4" s="120"/>
      <c r="D4" s="120"/>
      <c r="E4" s="120"/>
      <c r="F4" s="121"/>
      <c r="G4" s="122" t="s">
        <v>1</v>
      </c>
      <c r="H4" s="122" t="s">
        <v>2</v>
      </c>
      <c r="I4" s="122" t="s">
        <v>61</v>
      </c>
      <c r="J4" s="124" t="s">
        <v>90</v>
      </c>
      <c r="K4" s="126" t="s">
        <v>91</v>
      </c>
      <c r="L4" s="126" t="s">
        <v>92</v>
      </c>
      <c r="M4" s="126" t="s">
        <v>93</v>
      </c>
      <c r="N4" s="122" t="s">
        <v>60</v>
      </c>
    </row>
    <row r="5" spans="2:14" x14ac:dyDescent="0.25">
      <c r="B5" s="21"/>
      <c r="C5" s="33" t="s">
        <v>79</v>
      </c>
      <c r="D5" s="33" t="s">
        <v>80</v>
      </c>
      <c r="E5" s="33" t="s">
        <v>81</v>
      </c>
      <c r="F5" s="33" t="s">
        <v>82</v>
      </c>
      <c r="G5" s="123"/>
      <c r="H5" s="123"/>
      <c r="I5" s="123"/>
      <c r="J5" s="125"/>
      <c r="K5" s="122"/>
      <c r="L5" s="122"/>
      <c r="M5" s="122"/>
      <c r="N5" s="123"/>
    </row>
    <row r="6" spans="2:14" ht="36" customHeight="1" x14ac:dyDescent="0.25">
      <c r="B6" s="111" t="s">
        <v>63</v>
      </c>
      <c r="C6" s="113">
        <f>AVERAGE(J6:J12)</f>
        <v>0.15742857142857145</v>
      </c>
      <c r="D6" s="108">
        <f>AVERAGE(K6:K12)</f>
        <v>0.43121428571428572</v>
      </c>
      <c r="E6" s="111"/>
      <c r="F6" s="111"/>
      <c r="G6" s="34" t="s">
        <v>15</v>
      </c>
      <c r="H6" s="34" t="s">
        <v>17</v>
      </c>
      <c r="I6" s="34" t="s">
        <v>16</v>
      </c>
      <c r="J6" s="46">
        <f>[1]MARZO!I14</f>
        <v>0.1</v>
      </c>
      <c r="K6" s="47">
        <f>[1]JUNIO!I14</f>
        <v>0.4</v>
      </c>
      <c r="L6" s="34"/>
      <c r="M6" s="34"/>
      <c r="N6" s="34" t="s">
        <v>3</v>
      </c>
    </row>
    <row r="7" spans="2:14" ht="43.5" customHeight="1" x14ac:dyDescent="0.25">
      <c r="B7" s="109"/>
      <c r="C7" s="109"/>
      <c r="D7" s="109"/>
      <c r="E7" s="109"/>
      <c r="F7" s="109"/>
      <c r="G7" s="22" t="s">
        <v>18</v>
      </c>
      <c r="H7" s="22" t="s">
        <v>17</v>
      </c>
      <c r="I7" s="22" t="s">
        <v>19</v>
      </c>
      <c r="J7" s="48">
        <f>[1]MARZO!I16</f>
        <v>0</v>
      </c>
      <c r="K7" s="47">
        <f>[1]JUNIO!I16</f>
        <v>0.3</v>
      </c>
      <c r="L7" s="22"/>
      <c r="M7" s="22"/>
      <c r="N7" s="22" t="s">
        <v>3</v>
      </c>
    </row>
    <row r="8" spans="2:14" ht="41.25" customHeight="1" x14ac:dyDescent="0.25">
      <c r="B8" s="109"/>
      <c r="C8" s="109"/>
      <c r="D8" s="109"/>
      <c r="E8" s="109"/>
      <c r="F8" s="109"/>
      <c r="G8" s="22" t="s">
        <v>20</v>
      </c>
      <c r="H8" s="22" t="s">
        <v>17</v>
      </c>
      <c r="I8" s="22">
        <v>5</v>
      </c>
      <c r="J8" s="48">
        <f>[1]MARZO!I18</f>
        <v>0.17499999999999999</v>
      </c>
      <c r="K8" s="47">
        <f>[1]JUNIO!I18</f>
        <v>0.5</v>
      </c>
      <c r="L8" s="22"/>
      <c r="M8" s="22"/>
      <c r="N8" s="22" t="s">
        <v>3</v>
      </c>
    </row>
    <row r="9" spans="2:14" ht="38.25" customHeight="1" x14ac:dyDescent="0.25">
      <c r="B9" s="109"/>
      <c r="C9" s="109"/>
      <c r="D9" s="109"/>
      <c r="E9" s="109"/>
      <c r="F9" s="109"/>
      <c r="G9" s="22" t="s">
        <v>21</v>
      </c>
      <c r="H9" s="22" t="s">
        <v>17</v>
      </c>
      <c r="I9" s="22">
        <v>5</v>
      </c>
      <c r="J9" s="48">
        <f>[1]MARZO!I20</f>
        <v>0.14499999999999999</v>
      </c>
      <c r="K9" s="47">
        <f>SUM('[1]PLAN INDICATIVO'!L11:N11)</f>
        <v>0.36399999999999999</v>
      </c>
      <c r="L9" s="22"/>
      <c r="M9" s="22"/>
      <c r="N9" s="22" t="s">
        <v>3</v>
      </c>
    </row>
    <row r="10" spans="2:14" ht="33" customHeight="1" x14ac:dyDescent="0.25">
      <c r="B10" s="109"/>
      <c r="C10" s="109"/>
      <c r="D10" s="109"/>
      <c r="E10" s="109"/>
      <c r="F10" s="109"/>
      <c r="G10" s="22" t="s">
        <v>22</v>
      </c>
      <c r="H10" s="22" t="s">
        <v>17</v>
      </c>
      <c r="I10" s="22">
        <v>12</v>
      </c>
      <c r="J10" s="48">
        <f>[1]MARZO!I23</f>
        <v>0.25</v>
      </c>
      <c r="K10" s="47">
        <f>SUM('[1]PLAN INDICATIVO'!L12:N12)</f>
        <v>0.5</v>
      </c>
      <c r="L10" s="22"/>
      <c r="M10" s="22"/>
      <c r="N10" s="22" t="s">
        <v>3</v>
      </c>
    </row>
    <row r="11" spans="2:14" ht="108" customHeight="1" x14ac:dyDescent="0.25">
      <c r="B11" s="109"/>
      <c r="C11" s="109"/>
      <c r="D11" s="109"/>
      <c r="E11" s="109"/>
      <c r="F11" s="109"/>
      <c r="G11" s="22" t="s">
        <v>23</v>
      </c>
      <c r="H11" s="22" t="s">
        <v>17</v>
      </c>
      <c r="I11" s="22">
        <v>94</v>
      </c>
      <c r="J11" s="48">
        <f>[1]MARZO!I25</f>
        <v>0.25</v>
      </c>
      <c r="K11" s="47">
        <f>SUM('[1]PLAN INDICATIVO'!L13:N13)</f>
        <v>0.5</v>
      </c>
      <c r="L11" s="22"/>
      <c r="M11" s="22"/>
      <c r="N11" s="22" t="s">
        <v>3</v>
      </c>
    </row>
    <row r="12" spans="2:14" ht="39" customHeight="1" x14ac:dyDescent="0.25">
      <c r="B12" s="110"/>
      <c r="C12" s="110"/>
      <c r="D12" s="110"/>
      <c r="E12" s="110"/>
      <c r="F12" s="110"/>
      <c r="G12" s="22" t="s">
        <v>24</v>
      </c>
      <c r="H12" s="22" t="s">
        <v>17</v>
      </c>
      <c r="I12" s="22">
        <v>106</v>
      </c>
      <c r="J12" s="48">
        <f>[1]MARZO!I26</f>
        <v>0.182</v>
      </c>
      <c r="K12" s="47">
        <f>SUM('[1]PLAN INDICATIVO'!L14:N14)</f>
        <v>0.45450000000000002</v>
      </c>
      <c r="L12" s="22"/>
      <c r="M12" s="22"/>
      <c r="N12" s="22" t="s">
        <v>3</v>
      </c>
    </row>
    <row r="13" spans="2:14" ht="55.5" customHeight="1" x14ac:dyDescent="0.25">
      <c r="B13" s="111" t="s">
        <v>64</v>
      </c>
      <c r="C13" s="113">
        <f>AVERAGE(J13:J16)</f>
        <v>0.3125</v>
      </c>
      <c r="D13" s="108">
        <f>AVERAGE(K13:K16)</f>
        <v>0.64844999999999997</v>
      </c>
      <c r="E13" s="111"/>
      <c r="F13" s="111"/>
      <c r="G13" s="22" t="s">
        <v>26</v>
      </c>
      <c r="H13" s="22" t="s">
        <v>17</v>
      </c>
      <c r="I13" s="22">
        <v>5</v>
      </c>
      <c r="J13" s="48">
        <f>[1]MARZO!I34</f>
        <v>0.25</v>
      </c>
      <c r="K13" s="47">
        <f>SUM('[1]PLAN INDICATIVO'!L15:N15)</f>
        <v>0.5</v>
      </c>
      <c r="L13" s="22"/>
      <c r="M13" s="22"/>
      <c r="N13" s="22" t="s">
        <v>3</v>
      </c>
    </row>
    <row r="14" spans="2:14" ht="51" x14ac:dyDescent="0.25">
      <c r="B14" s="109"/>
      <c r="C14" s="109"/>
      <c r="D14" s="109"/>
      <c r="E14" s="109"/>
      <c r="F14" s="109"/>
      <c r="G14" s="22" t="s">
        <v>27</v>
      </c>
      <c r="H14" s="22" t="s">
        <v>17</v>
      </c>
      <c r="I14" s="22">
        <v>1</v>
      </c>
      <c r="J14" s="48">
        <f>[1]MARZO!I36</f>
        <v>0.5</v>
      </c>
      <c r="K14" s="47">
        <f>SUM('[1]PLAN INDICATIVO'!L16:N16)</f>
        <v>0.66500000000000004</v>
      </c>
      <c r="L14" s="22"/>
      <c r="M14" s="22"/>
      <c r="N14" s="22" t="s">
        <v>3</v>
      </c>
    </row>
    <row r="15" spans="2:14" ht="38.25" x14ac:dyDescent="0.25">
      <c r="B15" s="109"/>
      <c r="C15" s="109"/>
      <c r="D15" s="109"/>
      <c r="E15" s="109"/>
      <c r="F15" s="109"/>
      <c r="G15" s="22" t="s">
        <v>28</v>
      </c>
      <c r="H15" s="22" t="s">
        <v>17</v>
      </c>
      <c r="I15" s="22">
        <v>1</v>
      </c>
      <c r="J15" s="48">
        <f>[1]MARZO!I38</f>
        <v>0.25</v>
      </c>
      <c r="K15" s="47">
        <f>SUM('[1]PLAN INDICATIVO'!L17:N17)</f>
        <v>0.5</v>
      </c>
      <c r="L15" s="22"/>
      <c r="M15" s="22"/>
      <c r="N15" s="22" t="s">
        <v>3</v>
      </c>
    </row>
    <row r="16" spans="2:14" ht="51" x14ac:dyDescent="0.25">
      <c r="B16" s="110"/>
      <c r="C16" s="110"/>
      <c r="D16" s="110"/>
      <c r="E16" s="110"/>
      <c r="F16" s="110"/>
      <c r="G16" s="22" t="s">
        <v>29</v>
      </c>
      <c r="H16" s="22" t="s">
        <v>17</v>
      </c>
      <c r="I16" s="22">
        <v>8000</v>
      </c>
      <c r="J16" s="48">
        <f>[1]MARZO!I39</f>
        <v>0.25</v>
      </c>
      <c r="K16" s="47">
        <f>SUM('[1]PLAN INDICATIVO'!L18:N18)</f>
        <v>0.92879999999999996</v>
      </c>
      <c r="L16" s="22"/>
      <c r="M16" s="22"/>
      <c r="N16" s="22" t="s">
        <v>3</v>
      </c>
    </row>
    <row r="17" spans="2:14" ht="51" x14ac:dyDescent="0.25">
      <c r="B17" s="111" t="s">
        <v>65</v>
      </c>
      <c r="C17" s="113">
        <f>AVERAGE(J17:J19)</f>
        <v>0.11366666666666665</v>
      </c>
      <c r="D17" s="108">
        <f>AVERAGE(K17:K19)</f>
        <v>0.32566666666666666</v>
      </c>
      <c r="E17" s="111"/>
      <c r="F17" s="111"/>
      <c r="G17" s="22" t="s">
        <v>32</v>
      </c>
      <c r="H17" s="22" t="s">
        <v>17</v>
      </c>
      <c r="I17" s="22">
        <v>29</v>
      </c>
      <c r="J17" s="48">
        <f>[1]MARZO!I47</f>
        <v>9.0999999999999998E-2</v>
      </c>
      <c r="K17" s="47">
        <f>SUM('[1]PLAN INDICATIVO'!L19:N19)</f>
        <v>0.47699999999999998</v>
      </c>
      <c r="L17" s="22"/>
      <c r="M17" s="22"/>
      <c r="N17" s="22" t="s">
        <v>3</v>
      </c>
    </row>
    <row r="18" spans="2:14" ht="51" x14ac:dyDescent="0.25">
      <c r="B18" s="109"/>
      <c r="C18" s="109"/>
      <c r="D18" s="109"/>
      <c r="E18" s="109"/>
      <c r="F18" s="109"/>
      <c r="G18" s="23" t="s">
        <v>33</v>
      </c>
      <c r="H18" s="23" t="s">
        <v>34</v>
      </c>
      <c r="I18" s="23">
        <v>100</v>
      </c>
      <c r="J18" s="49">
        <f>[1]MARZO!I49</f>
        <v>0.25</v>
      </c>
      <c r="K18" s="47">
        <f>SUM('[1]PLAN INDICATIVO'!L20:N20)</f>
        <v>0.5</v>
      </c>
      <c r="L18" s="23"/>
      <c r="M18" s="23"/>
      <c r="N18" s="22" t="s">
        <v>4</v>
      </c>
    </row>
    <row r="19" spans="2:14" ht="25.5" x14ac:dyDescent="0.25">
      <c r="B19" s="110"/>
      <c r="C19" s="110"/>
      <c r="D19" s="110"/>
      <c r="E19" s="110"/>
      <c r="F19" s="110"/>
      <c r="G19" s="23" t="s">
        <v>35</v>
      </c>
      <c r="H19" s="23" t="s">
        <v>17</v>
      </c>
      <c r="I19" s="23">
        <v>1</v>
      </c>
      <c r="J19" s="49">
        <f>[1]MARZO!I50</f>
        <v>0</v>
      </c>
      <c r="K19" s="47">
        <f>SUM('[1]PLAN INDICATIVO'!L21:N21)</f>
        <v>0</v>
      </c>
      <c r="L19" s="23"/>
      <c r="M19" s="23"/>
      <c r="N19" s="22" t="s">
        <v>3</v>
      </c>
    </row>
    <row r="20" spans="2:14" ht="25.5" x14ac:dyDescent="0.25">
      <c r="B20" s="107" t="s">
        <v>66</v>
      </c>
      <c r="C20" s="112">
        <f>AVERAGE(J20:J21)</f>
        <v>0.25</v>
      </c>
      <c r="D20" s="104">
        <f>AVERAGE(K20:K21)</f>
        <v>0.49980000000000002</v>
      </c>
      <c r="E20" s="107"/>
      <c r="F20" s="107"/>
      <c r="G20" s="23" t="s">
        <v>37</v>
      </c>
      <c r="H20" s="23" t="s">
        <v>34</v>
      </c>
      <c r="I20" s="23">
        <v>100</v>
      </c>
      <c r="J20" s="49">
        <f>[1]MARZO!I59</f>
        <v>0.25</v>
      </c>
      <c r="K20" s="47">
        <f>SUM('[1]PLAN INDICATIVO'!L22:N22)</f>
        <v>0.49980000000000002</v>
      </c>
      <c r="L20" s="23"/>
      <c r="M20" s="23"/>
      <c r="N20" s="22" t="s">
        <v>4</v>
      </c>
    </row>
    <row r="21" spans="2:14" ht="25.5" x14ac:dyDescent="0.25">
      <c r="B21" s="106"/>
      <c r="C21" s="106"/>
      <c r="D21" s="106"/>
      <c r="E21" s="106"/>
      <c r="F21" s="106"/>
      <c r="G21" s="23" t="s">
        <v>38</v>
      </c>
      <c r="H21" s="23" t="s">
        <v>34</v>
      </c>
      <c r="I21" s="23">
        <v>100</v>
      </c>
      <c r="J21" s="49">
        <f>[1]MARZO!I60</f>
        <v>0.25</v>
      </c>
      <c r="K21" s="47">
        <f>SUM('[1]PLAN INDICATIVO'!L23:N23)</f>
        <v>0.49980000000000002</v>
      </c>
      <c r="L21" s="23"/>
      <c r="M21" s="23"/>
      <c r="N21" s="22" t="s">
        <v>4</v>
      </c>
    </row>
    <row r="22" spans="2:14" ht="63.75" x14ac:dyDescent="0.25">
      <c r="B22" s="35" t="s">
        <v>67</v>
      </c>
      <c r="C22" s="50">
        <f>AVERAGE(J22)</f>
        <v>0</v>
      </c>
      <c r="D22" s="51">
        <f>AVERAGE(K22)</f>
        <v>0</v>
      </c>
      <c r="E22" s="35"/>
      <c r="F22" s="35"/>
      <c r="G22" s="23" t="s">
        <v>40</v>
      </c>
      <c r="H22" s="23" t="s">
        <v>17</v>
      </c>
      <c r="I22" s="23" t="s">
        <v>19</v>
      </c>
      <c r="J22" s="49">
        <f>[1]MARZO!I68</f>
        <v>0</v>
      </c>
      <c r="K22" s="47">
        <f>SUM('[1]PLAN INDICATIVO'!L24:N24)</f>
        <v>0</v>
      </c>
      <c r="L22" s="23"/>
      <c r="M22" s="23"/>
      <c r="N22" s="22" t="s">
        <v>3</v>
      </c>
    </row>
    <row r="23" spans="2:14" ht="25.5" x14ac:dyDescent="0.25">
      <c r="B23" s="107" t="s">
        <v>70</v>
      </c>
      <c r="C23" s="112">
        <f>AVERAGE(J23:J26)</f>
        <v>0.13075000000000001</v>
      </c>
      <c r="D23" s="104">
        <f>AVERAGE(K23:K26)</f>
        <v>0.51134999999999997</v>
      </c>
      <c r="E23" s="107"/>
      <c r="F23" s="107"/>
      <c r="G23" s="23" t="s">
        <v>42</v>
      </c>
      <c r="H23" s="23" t="s">
        <v>34</v>
      </c>
      <c r="I23" s="23">
        <v>100</v>
      </c>
      <c r="J23" s="49">
        <f>[1]MARZO!I76</f>
        <v>0.25</v>
      </c>
      <c r="K23" s="47">
        <f>SUM('[1]PLAN INDICATIVO'!L25:N25)</f>
        <v>0.5</v>
      </c>
      <c r="L23" s="23"/>
      <c r="M23" s="23"/>
      <c r="N23" s="22" t="s">
        <v>4</v>
      </c>
    </row>
    <row r="24" spans="2:14" ht="51" x14ac:dyDescent="0.25">
      <c r="B24" s="105"/>
      <c r="C24" s="105"/>
      <c r="D24" s="105"/>
      <c r="E24" s="105"/>
      <c r="F24" s="105"/>
      <c r="G24" s="23" t="s">
        <v>43</v>
      </c>
      <c r="H24" s="23" t="s">
        <v>17</v>
      </c>
      <c r="I24" s="23">
        <v>2</v>
      </c>
      <c r="J24" s="49">
        <f>[1]MARZO!I77</f>
        <v>0</v>
      </c>
      <c r="K24" s="47">
        <f>SUM('[1]PLAN INDICATIVO'!L26:N26)</f>
        <v>0.5</v>
      </c>
      <c r="L24" s="23"/>
      <c r="M24" s="23"/>
      <c r="N24" s="22" t="s">
        <v>3</v>
      </c>
    </row>
    <row r="25" spans="2:14" ht="25.5" x14ac:dyDescent="0.25">
      <c r="B25" s="105"/>
      <c r="C25" s="105"/>
      <c r="D25" s="105"/>
      <c r="E25" s="105"/>
      <c r="F25" s="105"/>
      <c r="G25" s="23" t="s">
        <v>44</v>
      </c>
      <c r="H25" s="23" t="s">
        <v>17</v>
      </c>
      <c r="I25" s="23">
        <v>2</v>
      </c>
      <c r="J25" s="49">
        <f>[1]MARZO!I78</f>
        <v>0</v>
      </c>
      <c r="K25" s="47">
        <f>SUM('[1]PLAN INDICATIVO'!L27:N27)</f>
        <v>0.5</v>
      </c>
      <c r="L25" s="23"/>
      <c r="M25" s="23"/>
      <c r="N25" s="22" t="s">
        <v>3</v>
      </c>
    </row>
    <row r="26" spans="2:14" ht="33" customHeight="1" x14ac:dyDescent="0.25">
      <c r="B26" s="106"/>
      <c r="C26" s="106"/>
      <c r="D26" s="106"/>
      <c r="E26" s="106"/>
      <c r="F26" s="106"/>
      <c r="G26" s="23" t="s">
        <v>45</v>
      </c>
      <c r="H26" s="23" t="s">
        <v>17</v>
      </c>
      <c r="I26" s="23">
        <v>100</v>
      </c>
      <c r="J26" s="49">
        <f>[1]MARZO!I79</f>
        <v>0.27300000000000002</v>
      </c>
      <c r="K26" s="47">
        <f>SUM('[1]PLAN INDICATIVO'!L28:N28)</f>
        <v>0.5454</v>
      </c>
      <c r="L26" s="23"/>
      <c r="M26" s="23"/>
      <c r="N26" s="22" t="s">
        <v>4</v>
      </c>
    </row>
    <row r="27" spans="2:14" ht="25.5" x14ac:dyDescent="0.25">
      <c r="B27" s="107" t="s">
        <v>71</v>
      </c>
      <c r="C27" s="112">
        <f>AVERAGE(J27:J29)</f>
        <v>0.10233333333333333</v>
      </c>
      <c r="D27" s="104">
        <f>AVERAGE(K27:K29)</f>
        <v>0.52649999999999997</v>
      </c>
      <c r="E27" s="107"/>
      <c r="F27" s="107"/>
      <c r="G27" s="23" t="s">
        <v>47</v>
      </c>
      <c r="H27" s="23" t="s">
        <v>17</v>
      </c>
      <c r="I27" s="23">
        <v>4</v>
      </c>
      <c r="J27" s="49">
        <f>[1]MARZO!I87</f>
        <v>0.125</v>
      </c>
      <c r="K27" s="47">
        <f>SUM('[1]PLAN INDICATIVO'!L29:N29)</f>
        <v>0.625</v>
      </c>
      <c r="L27" s="23"/>
      <c r="M27" s="23"/>
      <c r="N27" s="22" t="s">
        <v>3</v>
      </c>
    </row>
    <row r="28" spans="2:14" ht="25.5" x14ac:dyDescent="0.25">
      <c r="B28" s="105"/>
      <c r="C28" s="105"/>
      <c r="D28" s="105"/>
      <c r="E28" s="105"/>
      <c r="F28" s="105"/>
      <c r="G28" s="23" t="s">
        <v>48</v>
      </c>
      <c r="H28" s="23" t="s">
        <v>34</v>
      </c>
      <c r="I28" s="23">
        <v>100</v>
      </c>
      <c r="J28" s="49">
        <f>[1]MARZO!I89</f>
        <v>0.182</v>
      </c>
      <c r="K28" s="47">
        <f>SUM('[1]PLAN INDICATIVO'!L30:N30)</f>
        <v>0.45450000000000002</v>
      </c>
      <c r="L28" s="23"/>
      <c r="M28" s="23"/>
      <c r="N28" s="22" t="s">
        <v>4</v>
      </c>
    </row>
    <row r="29" spans="2:14" ht="25.5" x14ac:dyDescent="0.25">
      <c r="B29" s="106"/>
      <c r="C29" s="106"/>
      <c r="D29" s="106"/>
      <c r="E29" s="106"/>
      <c r="F29" s="106"/>
      <c r="G29" s="23" t="s">
        <v>49</v>
      </c>
      <c r="H29" s="23" t="s">
        <v>17</v>
      </c>
      <c r="I29" s="23">
        <v>32</v>
      </c>
      <c r="J29" s="49">
        <f>[1]MARZO!I90</f>
        <v>0</v>
      </c>
      <c r="K29" s="47">
        <f>SUM('[1]PLAN INDICATIVO'!L31:N31)</f>
        <v>0.5</v>
      </c>
      <c r="L29" s="23"/>
      <c r="M29" s="23"/>
      <c r="N29" s="22" t="s">
        <v>3</v>
      </c>
    </row>
    <row r="30" spans="2:14" ht="63.75" x14ac:dyDescent="0.25">
      <c r="B30" s="23" t="s">
        <v>68</v>
      </c>
      <c r="C30" s="49">
        <f>AVERAGE(J30)</f>
        <v>0.25</v>
      </c>
      <c r="D30" s="52">
        <f>AVERAGE(K30)</f>
        <v>1</v>
      </c>
      <c r="E30" s="23"/>
      <c r="F30" s="23"/>
      <c r="G30" s="23" t="s">
        <v>51</v>
      </c>
      <c r="H30" s="23" t="s">
        <v>17</v>
      </c>
      <c r="I30" s="23">
        <v>6</v>
      </c>
      <c r="J30" s="49">
        <f>[1]MARZO!I98</f>
        <v>0.25</v>
      </c>
      <c r="K30" s="47">
        <f>SUM('[1]PLAN INDICATIVO'!L32:N32)</f>
        <v>1</v>
      </c>
      <c r="L30" s="23"/>
      <c r="M30" s="23"/>
      <c r="N30" s="22" t="s">
        <v>3</v>
      </c>
    </row>
    <row r="31" spans="2:14" ht="38.25" x14ac:dyDescent="0.25">
      <c r="B31" s="107" t="s">
        <v>69</v>
      </c>
      <c r="C31" s="112">
        <f>AVERAGE(J31:J33)</f>
        <v>0.25</v>
      </c>
      <c r="D31" s="104">
        <f>AVERAGE(K31:K33)</f>
        <v>0.5</v>
      </c>
      <c r="E31" s="107"/>
      <c r="F31" s="107"/>
      <c r="G31" s="23" t="s">
        <v>54</v>
      </c>
      <c r="H31" s="23" t="s">
        <v>34</v>
      </c>
      <c r="I31" s="23">
        <v>100</v>
      </c>
      <c r="J31" s="49">
        <f>[1]MARZO!I106</f>
        <v>0.25</v>
      </c>
      <c r="K31" s="47">
        <f>SUM('[1]PLAN INDICATIVO'!L33:N33)</f>
        <v>0.5</v>
      </c>
      <c r="L31" s="23"/>
      <c r="M31" s="23"/>
      <c r="N31" s="22" t="s">
        <v>4</v>
      </c>
    </row>
    <row r="32" spans="2:14" ht="25.5" x14ac:dyDescent="0.25">
      <c r="B32" s="105"/>
      <c r="C32" s="105"/>
      <c r="D32" s="105"/>
      <c r="E32" s="105"/>
      <c r="F32" s="105"/>
      <c r="G32" s="23" t="s">
        <v>55</v>
      </c>
      <c r="H32" s="23" t="s">
        <v>17</v>
      </c>
      <c r="I32" s="23">
        <v>14</v>
      </c>
      <c r="J32" s="49">
        <f>[1]MARZO!I107</f>
        <v>0.25</v>
      </c>
      <c r="K32" s="47">
        <f>SUM('[1]PLAN INDICATIVO'!L34:N34)</f>
        <v>0.5</v>
      </c>
      <c r="L32" s="23"/>
      <c r="M32" s="23"/>
      <c r="N32" s="22" t="s">
        <v>3</v>
      </c>
    </row>
    <row r="33" spans="2:14" ht="38.25" x14ac:dyDescent="0.25">
      <c r="B33" s="106"/>
      <c r="C33" s="106"/>
      <c r="D33" s="106"/>
      <c r="E33" s="106"/>
      <c r="F33" s="106"/>
      <c r="G33" s="23" t="s">
        <v>56</v>
      </c>
      <c r="H33" s="23" t="s">
        <v>17</v>
      </c>
      <c r="I33" s="23">
        <v>4</v>
      </c>
      <c r="J33" s="49">
        <f>[1]MARZO!I108</f>
        <v>0.25</v>
      </c>
      <c r="K33" s="47">
        <f>SUM('[1]PLAN INDICATIVO'!L35:N35)</f>
        <v>0.5</v>
      </c>
      <c r="L33" s="23"/>
      <c r="M33" s="23"/>
      <c r="N33" s="22" t="s">
        <v>3</v>
      </c>
    </row>
    <row r="34" spans="2:14" x14ac:dyDescent="0.25">
      <c r="B34" s="103" t="s">
        <v>83</v>
      </c>
      <c r="C34" s="102">
        <f>AVERAGE(C6:C33)</f>
        <v>0.17407539682539686</v>
      </c>
      <c r="D34" s="102">
        <f>AVERAGE(D6:D33)</f>
        <v>0.49366455026455036</v>
      </c>
      <c r="E34" s="102" t="e">
        <f>AVERAGE(E6:E33)</f>
        <v>#DIV/0!</v>
      </c>
      <c r="F34" s="102" t="e">
        <f>AVERAGE(F6:F33)</f>
        <v>#DIV/0!</v>
      </c>
      <c r="J34" s="53"/>
    </row>
    <row r="35" spans="2:14" ht="40.5" customHeight="1" x14ac:dyDescent="0.25">
      <c r="B35" s="103"/>
      <c r="C35" s="103"/>
      <c r="D35" s="103"/>
      <c r="E35" s="103"/>
      <c r="F35" s="103"/>
      <c r="J35" s="53"/>
    </row>
  </sheetData>
  <mergeCells count="50">
    <mergeCell ref="B2:N3"/>
    <mergeCell ref="C4:F4"/>
    <mergeCell ref="G4:G5"/>
    <mergeCell ref="H4:H5"/>
    <mergeCell ref="I4:I5"/>
    <mergeCell ref="J4:J5"/>
    <mergeCell ref="K4:K5"/>
    <mergeCell ref="L4:L5"/>
    <mergeCell ref="M4:M5"/>
    <mergeCell ref="N4:N5"/>
    <mergeCell ref="C6:C12"/>
    <mergeCell ref="B31:B33"/>
    <mergeCell ref="B6:B12"/>
    <mergeCell ref="B13:B16"/>
    <mergeCell ref="B17:B19"/>
    <mergeCell ref="B20:B21"/>
    <mergeCell ref="B23:B26"/>
    <mergeCell ref="B27:B29"/>
    <mergeCell ref="C13:C16"/>
    <mergeCell ref="C17:C19"/>
    <mergeCell ref="C23:C26"/>
    <mergeCell ref="C27:C29"/>
    <mergeCell ref="C31:C33"/>
    <mergeCell ref="D13:D16"/>
    <mergeCell ref="E13:E16"/>
    <mergeCell ref="F13:F16"/>
    <mergeCell ref="D6:D12"/>
    <mergeCell ref="E6:E12"/>
    <mergeCell ref="F6:F12"/>
    <mergeCell ref="D17:D19"/>
    <mergeCell ref="E17:E19"/>
    <mergeCell ref="F17:F19"/>
    <mergeCell ref="C20:C21"/>
    <mergeCell ref="D20:D21"/>
    <mergeCell ref="E20:E21"/>
    <mergeCell ref="F20:F21"/>
    <mergeCell ref="B34:B35"/>
    <mergeCell ref="C34:C35"/>
    <mergeCell ref="D34:D35"/>
    <mergeCell ref="E23:E26"/>
    <mergeCell ref="E27:E29"/>
    <mergeCell ref="E31:E33"/>
    <mergeCell ref="E34:E35"/>
    <mergeCell ref="F34:F35"/>
    <mergeCell ref="D23:D26"/>
    <mergeCell ref="D27:D29"/>
    <mergeCell ref="D31:D33"/>
    <mergeCell ref="F23:F26"/>
    <mergeCell ref="F27:F29"/>
    <mergeCell ref="F31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INDICATIVO </vt:lpstr>
      <vt:lpstr>SEGUIMIENTO PEI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Diana Maria Mejia Toro</cp:lastModifiedBy>
  <cp:lastPrinted>2024-10-22T17:01:19Z</cp:lastPrinted>
  <dcterms:created xsi:type="dcterms:W3CDTF">2024-07-18T19:47:56Z</dcterms:created>
  <dcterms:modified xsi:type="dcterms:W3CDTF">2025-08-13T21:03:19Z</dcterms:modified>
</cp:coreProperties>
</file>