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4060" windowHeight="10065" activeTab="5"/>
  </bookViews>
  <sheets>
    <sheet name="Hoja1" sheetId="1" r:id="rId1"/>
    <sheet name="2023(1)" sheetId="2" r:id="rId2"/>
    <sheet name="2024 (2)" sheetId="5" r:id="rId3"/>
    <sheet name="2024 (3)" sheetId="4" r:id="rId4"/>
    <sheet name="2024-(4)" sheetId="3" r:id="rId5"/>
    <sheet name="2024-2025 (2)" sheetId="6" r:id="rId6"/>
  </sheets>
  <calcPr calcId="124519"/>
</workbook>
</file>

<file path=xl/calcChain.xml><?xml version="1.0" encoding="utf-8"?>
<calcChain xmlns="http://schemas.openxmlformats.org/spreadsheetml/2006/main">
  <c r="K2" i="6"/>
  <c r="K3"/>
  <c r="K4"/>
  <c r="K5"/>
  <c r="K6"/>
  <c r="J3"/>
  <c r="I3"/>
  <c r="J2"/>
  <c r="I2"/>
  <c r="K8"/>
  <c r="K9"/>
  <c r="K10"/>
  <c r="K11"/>
  <c r="K12"/>
  <c r="K13"/>
  <c r="K14"/>
  <c r="K7"/>
  <c r="I13"/>
  <c r="J13"/>
  <c r="I12"/>
  <c r="J12"/>
  <c r="J11"/>
  <c r="I10"/>
  <c r="J10"/>
  <c r="I9"/>
  <c r="J9"/>
  <c r="J7"/>
  <c r="J8"/>
  <c r="J6"/>
  <c r="J5"/>
  <c r="J4"/>
  <c r="I14"/>
  <c r="I11"/>
  <c r="I5"/>
  <c r="I6"/>
  <c r="I7"/>
  <c r="I8"/>
  <c r="I4"/>
  <c r="H14"/>
  <c r="G14"/>
  <c r="F14"/>
  <c r="E14"/>
  <c r="C14"/>
  <c r="P9" i="3"/>
  <c r="J14" i="6" l="1"/>
  <c r="N14" i="3"/>
  <c r="P3"/>
  <c r="P4"/>
  <c r="P5"/>
  <c r="P6"/>
  <c r="P7"/>
  <c r="P8"/>
  <c r="P10"/>
  <c r="P11"/>
  <c r="P12"/>
  <c r="P13"/>
  <c r="P14"/>
  <c r="P2"/>
  <c r="O3"/>
  <c r="O4"/>
  <c r="O5"/>
  <c r="O6"/>
  <c r="O7"/>
  <c r="O8"/>
  <c r="O9"/>
  <c r="O10"/>
  <c r="O11"/>
  <c r="O12"/>
  <c r="O13"/>
  <c r="O14"/>
  <c r="O2"/>
  <c r="N3"/>
  <c r="N4"/>
  <c r="N5"/>
  <c r="N6"/>
  <c r="N7"/>
  <c r="N8"/>
  <c r="N9"/>
  <c r="N10"/>
  <c r="N11"/>
  <c r="N12"/>
  <c r="N13"/>
  <c r="N2"/>
  <c r="D14"/>
  <c r="E14"/>
  <c r="F14"/>
  <c r="G14"/>
  <c r="H14"/>
  <c r="I14"/>
  <c r="J14"/>
  <c r="K14"/>
  <c r="L14"/>
  <c r="C14"/>
  <c r="H4" i="5"/>
  <c r="H5"/>
  <c r="H6"/>
  <c r="H7"/>
  <c r="H8"/>
  <c r="H9"/>
  <c r="H10"/>
  <c r="H11"/>
  <c r="H12"/>
  <c r="H13"/>
  <c r="H14"/>
  <c r="C15"/>
  <c r="G15"/>
  <c r="F15"/>
  <c r="H15" s="1"/>
  <c r="E15"/>
  <c r="D15"/>
  <c r="J15"/>
  <c r="I3" i="4"/>
  <c r="I4"/>
  <c r="I5"/>
  <c r="I6"/>
  <c r="I7"/>
  <c r="I8"/>
  <c r="I9"/>
  <c r="I10"/>
  <c r="I11"/>
  <c r="I12"/>
  <c r="I13"/>
  <c r="I14"/>
  <c r="I15"/>
  <c r="H3"/>
  <c r="H4"/>
  <c r="H5"/>
  <c r="H6"/>
  <c r="H7"/>
  <c r="H8"/>
  <c r="H9"/>
  <c r="H10"/>
  <c r="H11"/>
  <c r="H12"/>
  <c r="H13"/>
  <c r="H14"/>
  <c r="H15"/>
  <c r="E15"/>
  <c r="D15"/>
  <c r="G15"/>
  <c r="F15"/>
  <c r="C15"/>
  <c r="J15" s="1"/>
  <c r="H4" i="2"/>
  <c r="H5"/>
  <c r="H6"/>
  <c r="H7"/>
  <c r="H8"/>
  <c r="H9"/>
  <c r="H10"/>
  <c r="H11"/>
  <c r="H12"/>
  <c r="H13"/>
  <c r="H14"/>
  <c r="H15"/>
  <c r="H3"/>
  <c r="G15"/>
  <c r="F15"/>
  <c r="E15"/>
  <c r="D15"/>
  <c r="C15"/>
  <c r="G14"/>
  <c r="G9"/>
  <c r="G10"/>
  <c r="G11"/>
  <c r="G12"/>
  <c r="G13"/>
  <c r="G6"/>
  <c r="G7"/>
  <c r="G8"/>
  <c r="G5"/>
  <c r="G4"/>
  <c r="G3"/>
  <c r="F14"/>
  <c r="F7"/>
  <c r="F8"/>
  <c r="F9"/>
  <c r="F10"/>
  <c r="F11"/>
  <c r="F12"/>
  <c r="F13"/>
  <c r="F4"/>
  <c r="F5"/>
  <c r="F6"/>
  <c r="F3"/>
  <c r="H3" i="5" l="1"/>
  <c r="I15"/>
  <c r="J4"/>
  <c r="J6"/>
  <c r="J8"/>
  <c r="J10"/>
  <c r="J12"/>
  <c r="J14"/>
  <c r="I4"/>
  <c r="I6"/>
  <c r="I8"/>
  <c r="I10"/>
  <c r="I12"/>
  <c r="I14"/>
  <c r="J3"/>
  <c r="J5"/>
  <c r="J7"/>
  <c r="J9"/>
  <c r="J11"/>
  <c r="J13"/>
  <c r="I3"/>
  <c r="I5"/>
  <c r="I7"/>
  <c r="I9"/>
  <c r="I11"/>
  <c r="I13"/>
  <c r="J3" i="4"/>
  <c r="J5"/>
  <c r="J7"/>
  <c r="J9"/>
  <c r="J11"/>
  <c r="J13"/>
  <c r="J4"/>
  <c r="J6"/>
  <c r="J8"/>
  <c r="J10"/>
  <c r="J12"/>
  <c r="J14"/>
  <c r="H16" i="1"/>
  <c r="G16"/>
  <c r="F16"/>
  <c r="H12" l="1"/>
  <c r="G12"/>
  <c r="F12"/>
  <c r="H7"/>
  <c r="G7"/>
  <c r="F7"/>
  <c r="H3"/>
  <c r="G3"/>
  <c r="F3"/>
</calcChain>
</file>

<file path=xl/sharedStrings.xml><?xml version="1.0" encoding="utf-8"?>
<sst xmlns="http://schemas.openxmlformats.org/spreadsheetml/2006/main" count="321" uniqueCount="93">
  <si>
    <t>No</t>
  </si>
  <si>
    <t>PROCESO</t>
  </si>
  <si>
    <t>Total Acciones</t>
  </si>
  <si>
    <t>Total Acciones Cumplidas</t>
  </si>
  <si>
    <t>En Proceso</t>
  </si>
  <si>
    <t>% de Cumplimiento-Cumplidas</t>
  </si>
  <si>
    <t>% de Cumplimiento-En Proceso</t>
  </si>
  <si>
    <t>Total % de Participación</t>
  </si>
  <si>
    <t>Planeación institucional</t>
  </si>
  <si>
    <t>Gestión de Bienes y Servicio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</si>
  <si>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Arial"/>
        <family val="2"/>
      </rPr>
      <t>EVALUACION Y MEJORAMIENTO</t>
    </r>
  </si>
  <si>
    <t>% de Acciones</t>
  </si>
  <si>
    <t>Cumplidas</t>
  </si>
  <si>
    <t>-En Proceso</t>
  </si>
  <si>
    <t>Evaluación y mejoramiento.</t>
  </si>
  <si>
    <t>Tecnologías de la información.</t>
  </si>
  <si>
    <t>Atención al usuario</t>
  </si>
  <si>
    <t>Promoción y protección de los derechos humanos</t>
  </si>
  <si>
    <t>Intervención penal y familia.</t>
  </si>
  <si>
    <t>Vigilancia administrativa y de la  conducta oficial</t>
  </si>
  <si>
    <t>Gestión de la comunicación.</t>
  </si>
  <si>
    <t>Gestión documental.</t>
  </si>
  <si>
    <t>Talento Humano.</t>
  </si>
  <si>
    <t>Promoción y protección de los derechos colectivos y del ambiente</t>
  </si>
  <si>
    <t>TOTALES</t>
  </si>
  <si>
    <t>Correctivas</t>
  </si>
  <si>
    <t>Mejora</t>
  </si>
  <si>
    <t>Total Acciones en Proceso</t>
  </si>
  <si>
    <t>Fecha Reporte</t>
  </si>
  <si>
    <t>ICONTEC</t>
  </si>
  <si>
    <t xml:space="preserve">Auditorias Internas de Calidad </t>
  </si>
  <si>
    <t>Auditorias Internas de Control Interno</t>
  </si>
  <si>
    <t>TOTAL ACCIONES</t>
  </si>
  <si>
    <t xml:space="preserve">Fecha de terminación de la Actividad </t>
  </si>
  <si>
    <t>Total Acciones Continuan  en Proceso</t>
  </si>
  <si>
    <t>OBSERVACIONES</t>
  </si>
  <si>
    <t>Tipo Acción a Implementar-CORECTIVAS</t>
  </si>
  <si>
    <t>ESTADO DE LA ACCIÓN- Continua en proceso</t>
  </si>
  <si>
    <t>ESTADO DE LA ACCIÓN-Cumplida</t>
  </si>
  <si>
    <t>Año-2024</t>
  </si>
  <si>
    <t>Tipo Acción a Implementar--
MEJORA</t>
  </si>
  <si>
    <t>N/A</t>
  </si>
  <si>
    <t>Acción Nro.   (1)</t>
  </si>
  <si>
    <t>Acción Nro. (2)</t>
  </si>
  <si>
    <t>Acción Nro. (1 y 2)</t>
  </si>
  <si>
    <t>Acción Nro. (3,4,5 y 6)</t>
  </si>
  <si>
    <t>Acción Nro. (1,2,3,6 y 7)</t>
  </si>
  <si>
    <t>Acción Nro. (4,5,8,9,10,11,12,13,14,15 y 16)</t>
  </si>
  <si>
    <t>Mejora Nro. (1 y 2)</t>
  </si>
  <si>
    <t>Mejora Nro. (1)</t>
  </si>
  <si>
    <t>Año- 2024</t>
  </si>
  <si>
    <t>Acción Nro. (1,2 y 3)</t>
  </si>
  <si>
    <t>Acción Nro. (1)</t>
  </si>
  <si>
    <t>Año-2023-2024</t>
  </si>
  <si>
    <t>Acción Nro. (1,2)</t>
  </si>
  <si>
    <t>Año-2023
Año- 2024</t>
  </si>
  <si>
    <t>Acciones Nro. (1,2,3,4 y 5)</t>
  </si>
  <si>
    <t>Año- 2025</t>
  </si>
  <si>
    <t>CONTRALORIA-ITAGÜÍ</t>
  </si>
  <si>
    <t>Acciones Nro. (1,2,3,4,5,6,7 y 8)</t>
  </si>
  <si>
    <t>Acción Nro. 
(1,2,3,4,6,7 y 8)</t>
  </si>
  <si>
    <t>Acciones Nro. (2 y3)</t>
  </si>
  <si>
    <t>Acciones Nro. (5)</t>
  </si>
  <si>
    <t>Acciones Nro. (1,2)</t>
  </si>
  <si>
    <t>Acciones Nro. (1)</t>
  </si>
  <si>
    <t>Acciones en Proceso Nro. (11,12,13,14,15,16 y 17)</t>
  </si>
  <si>
    <t>Acción Mejora Nro (1,2,8,9,10,11,12,13,14,15,16 y 17</t>
  </si>
  <si>
    <t>Acciones Correctivas Nro. 3,4,5,6 y 7)</t>
  </si>
  <si>
    <t>Acciones Correctivas Nro. (2 y 3)</t>
  </si>
  <si>
    <t>Acción Mejora Nro (1,4,5 y 6)</t>
  </si>
  <si>
    <t>Acción Cumplidas  Nro. (6)</t>
  </si>
  <si>
    <t>Acciones en Proceso Nro (1,2,3,4 y 5)</t>
  </si>
  <si>
    <t>Acción Mejora Nro (1)</t>
  </si>
  <si>
    <t>Acción Cumplidas  Nro. (1)</t>
  </si>
  <si>
    <t>N/A- Duante la vigencia 2024 no presnta hallazgos de auditoria</t>
  </si>
  <si>
    <t>Proceso de Colectivos presenta una acción , la cual se encuentra en estado Cumplida</t>
  </si>
  <si>
    <t>En total son 16 acciones , producto de diferentes fuentes de detección,ICONTEC- Once (11) acciones ( 1,2,8,9,10,11,12,13,14,15 y 16); de auditorías de CALIDAD: Son Cinco (5) Acciones (3,4,5,6 y 7</t>
  </si>
  <si>
    <t>Acciones Nro. (1 y 2)</t>
  </si>
  <si>
    <t>Acciones Nro.  (3,4,5 Y 6)</t>
  </si>
  <si>
    <t>en total son dos (2) acciones , producto de auditoríaICONTEC-(1 y 2)</t>
  </si>
  <si>
    <t xml:space="preserve">Son (6) Acciones producto auditoria de ICONTEC, acciones Nro. (3, 4,5 y 6); Y CALIDAD- (1 Y 2), </t>
  </si>
  <si>
    <t>Presenta una (1) Acción producto de auditoria de Control Interno (1) Proceso Etapa de Juzgamiento, continua abierta</t>
  </si>
  <si>
    <t>En total son (5) Acciones,  producto de Auditorias de calidad, son cuatro (4) Acciones,C.I (1) Proceso Etapa de Instrucción y formatos Anexos Continuan Abiertas</t>
  </si>
  <si>
    <t>Acciones Nro.(1,2,3,4,5,6,7 Y 8)</t>
  </si>
  <si>
    <t>Acciones Nro. (9,10,11,12,13,14,15 Y 16)</t>
  </si>
  <si>
    <t>Acciones Nro (2,3 y 4)</t>
  </si>
  <si>
    <t>Acciones Nro (1 y 5)</t>
  </si>
  <si>
    <t>Total son (3) Acciones, ICONTEC (2) Y  CALIDAD Una (1)</t>
  </si>
  <si>
    <t>Enb total son ocho (8)  numeros de acciones producto de auditorias Contraloria Itagüí- Presento (6) ,hallazgos ,CALIDAD  (2) dos Acciones</t>
  </si>
  <si>
    <t>Presenta (2) Acciones  producto auditoria de CALIDAD, ,Tipo Acción Correctivas Procesos de Inducción y Reinducción</t>
  </si>
  <si>
    <t xml:space="preserve">En total son 17 acciones, producto de Auditoria ICONTEC- (9) Hallazgos menores, Auditorias de CALIDAD  (8) hallazgos </t>
  </si>
  <si>
    <t>Acciónes Cumplidas  Nro. (1,2,3,4,5,6,7,8,9 y 10</t>
  </si>
  <si>
    <t xml:space="preserve">Auditorias de  Calidad son (6) Acciones,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</si>
</sst>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Times New Roman"/>
      <family val="1"/>
    </font>
    <font>
      <b/>
      <sz val="7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9" fontId="1" fillId="0" borderId="4" xfId="0" applyNumberFormat="1" applyFont="1" applyBorder="1" applyAlignment="1">
      <alignment horizontal="center" wrapText="1"/>
    </xf>
    <xf numFmtId="9" fontId="2" fillId="0" borderId="4" xfId="0" applyNumberFormat="1" applyFont="1" applyBorder="1" applyAlignment="1">
      <alignment horizontal="center" wrapText="1"/>
    </xf>
    <xf numFmtId="10" fontId="1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left" indent="5"/>
    </xf>
    <xf numFmtId="0" fontId="4" fillId="0" borderId="0" xfId="0" applyFont="1" applyAlignment="1">
      <alignment horizontal="justify"/>
    </xf>
    <xf numFmtId="0" fontId="7" fillId="0" borderId="5" xfId="0" applyFont="1" applyBorder="1" applyAlignment="1">
      <alignment horizontal="center" wrapText="1"/>
    </xf>
    <xf numFmtId="9" fontId="7" fillId="0" borderId="5" xfId="0" applyNumberFormat="1" applyFont="1" applyBorder="1" applyAlignment="1">
      <alignment horizontal="center" wrapText="1"/>
    </xf>
    <xf numFmtId="10" fontId="7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wrapText="1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/>
    <xf numFmtId="0" fontId="8" fillId="2" borderId="5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wrapText="1"/>
    </xf>
    <xf numFmtId="14" fontId="9" fillId="0" borderId="0" xfId="0" applyNumberFormat="1" applyFont="1"/>
    <xf numFmtId="0" fontId="9" fillId="0" borderId="5" xfId="0" applyFont="1" applyBorder="1" applyAlignment="1">
      <alignment vertical="top"/>
    </xf>
    <xf numFmtId="0" fontId="8" fillId="3" borderId="6" xfId="0" applyFont="1" applyFill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4" fillId="0" borderId="0" xfId="0" applyFont="1"/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center" wrapText="1"/>
    </xf>
    <xf numFmtId="9" fontId="11" fillId="0" borderId="5" xfId="0" applyNumberFormat="1" applyFont="1" applyBorder="1" applyAlignment="1">
      <alignment horizontal="center" wrapText="1"/>
    </xf>
    <xf numFmtId="10" fontId="12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10" fontId="11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5" xfId="0" applyFont="1" applyFill="1" applyBorder="1" applyAlignment="1">
      <alignment horizontal="justify" vertical="top" wrapText="1"/>
    </xf>
    <xf numFmtId="0" fontId="12" fillId="0" borderId="5" xfId="0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/>
    </xf>
    <xf numFmtId="0" fontId="13" fillId="0" borderId="5" xfId="0" applyFont="1" applyBorder="1"/>
    <xf numFmtId="0" fontId="11" fillId="0" borderId="5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Alignment="1">
      <alignment horizontal="center" vertical="center"/>
    </xf>
    <xf numFmtId="0" fontId="10" fillId="0" borderId="5" xfId="0" applyFont="1" applyFill="1" applyBorder="1" applyAlignment="1">
      <alignment horizontal="justify" vertical="top" wrapText="1"/>
    </xf>
    <xf numFmtId="0" fontId="9" fillId="0" borderId="0" xfId="0" applyFont="1" applyFill="1"/>
    <xf numFmtId="0" fontId="14" fillId="0" borderId="5" xfId="0" applyFont="1" applyBorder="1" applyAlignment="1">
      <alignment horizontal="left" vertical="top" wrapText="1"/>
    </xf>
    <xf numFmtId="0" fontId="14" fillId="0" borderId="5" xfId="0" applyFont="1" applyBorder="1"/>
    <xf numFmtId="0" fontId="14" fillId="0" borderId="5" xfId="0" applyFont="1" applyBorder="1" applyAlignment="1">
      <alignment wrapText="1"/>
    </xf>
    <xf numFmtId="10" fontId="11" fillId="0" borderId="5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2" xfId="0" applyFont="1" applyBorder="1" applyAlignment="1">
      <alignment vertical="top"/>
    </xf>
    <xf numFmtId="0" fontId="9" fillId="0" borderId="12" xfId="0" applyFont="1" applyBorder="1"/>
    <xf numFmtId="0" fontId="14" fillId="0" borderId="12" xfId="0" applyFont="1" applyBorder="1"/>
    <xf numFmtId="0" fontId="14" fillId="0" borderId="12" xfId="0" applyFont="1" applyBorder="1" applyAlignment="1">
      <alignment wrapText="1"/>
    </xf>
    <xf numFmtId="0" fontId="11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9" fontId="11" fillId="0" borderId="14" xfId="0" applyNumberFormat="1" applyFont="1" applyBorder="1" applyAlignment="1">
      <alignment horizontal="center" vertical="center" wrapText="1"/>
    </xf>
    <xf numFmtId="10" fontId="11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top"/>
    </xf>
    <xf numFmtId="0" fontId="13" fillId="0" borderId="14" xfId="0" applyFont="1" applyBorder="1"/>
    <xf numFmtId="0" fontId="13" fillId="0" borderId="15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C16" sqref="C16:H16"/>
    </sheetView>
  </sheetViews>
  <sheetFormatPr baseColWidth="10" defaultRowHeight="15"/>
  <sheetData>
    <row r="1" spans="1:9" ht="23.25">
      <c r="A1" s="83" t="s">
        <v>0</v>
      </c>
      <c r="B1" s="83" t="s">
        <v>1</v>
      </c>
      <c r="C1" s="83" t="s">
        <v>2</v>
      </c>
      <c r="D1" s="83" t="s">
        <v>3</v>
      </c>
      <c r="E1" s="1" t="s">
        <v>2</v>
      </c>
      <c r="F1" s="83" t="s">
        <v>5</v>
      </c>
      <c r="G1" s="83" t="s">
        <v>6</v>
      </c>
      <c r="H1" s="83" t="s">
        <v>7</v>
      </c>
      <c r="I1">
        <v>106</v>
      </c>
    </row>
    <row r="2" spans="1:9" ht="15.75" thickBot="1">
      <c r="A2" s="84"/>
      <c r="B2" s="84"/>
      <c r="C2" s="84"/>
      <c r="D2" s="84"/>
      <c r="E2" s="2" t="s">
        <v>4</v>
      </c>
      <c r="F2" s="84"/>
      <c r="G2" s="84"/>
      <c r="H2" s="84"/>
    </row>
    <row r="3" spans="1:9" ht="23.25" thickBot="1">
      <c r="A3" s="3">
        <v>1</v>
      </c>
      <c r="B3" s="4" t="s">
        <v>8</v>
      </c>
      <c r="C3" s="5">
        <v>21</v>
      </c>
      <c r="D3" s="5">
        <v>19</v>
      </c>
      <c r="E3" s="6">
        <v>2</v>
      </c>
      <c r="F3" s="7">
        <f>D3/C3</f>
        <v>0.90476190476190477</v>
      </c>
      <c r="G3" s="8">
        <f>E3/C3</f>
        <v>9.5238095238095233E-2</v>
      </c>
      <c r="H3" s="9">
        <f>C3/I1</f>
        <v>0.19811320754716982</v>
      </c>
    </row>
    <row r="4" spans="1:9" ht="15.75" thickBot="1"/>
    <row r="5" spans="1:9" ht="23.25">
      <c r="A5" s="83" t="s">
        <v>0</v>
      </c>
      <c r="B5" s="83" t="s">
        <v>1</v>
      </c>
      <c r="C5" s="83" t="s">
        <v>2</v>
      </c>
      <c r="D5" s="83" t="s">
        <v>3</v>
      </c>
      <c r="E5" s="1" t="s">
        <v>2</v>
      </c>
      <c r="F5" s="83" t="s">
        <v>5</v>
      </c>
      <c r="G5" s="83" t="s">
        <v>6</v>
      </c>
      <c r="H5" s="83" t="s">
        <v>7</v>
      </c>
    </row>
    <row r="6" spans="1:9" ht="15.75" thickBot="1">
      <c r="A6" s="84"/>
      <c r="B6" s="84"/>
      <c r="C6" s="84"/>
      <c r="D6" s="84"/>
      <c r="E6" s="2" t="s">
        <v>4</v>
      </c>
      <c r="F6" s="84"/>
      <c r="G6" s="84"/>
      <c r="H6" s="84"/>
    </row>
    <row r="7" spans="1:9" ht="34.5" thickBot="1">
      <c r="A7" s="3">
        <v>8</v>
      </c>
      <c r="B7" s="4" t="s">
        <v>9</v>
      </c>
      <c r="C7" s="5">
        <v>9</v>
      </c>
      <c r="D7" s="5">
        <v>6</v>
      </c>
      <c r="E7" s="6">
        <v>3</v>
      </c>
      <c r="F7" s="7">
        <f>D7/C7</f>
        <v>0.66666666666666663</v>
      </c>
      <c r="G7" s="8">
        <f>E7/C7</f>
        <v>0.33333333333333331</v>
      </c>
      <c r="H7" s="9">
        <f>C7/I1</f>
        <v>8.4905660377358486E-2</v>
      </c>
    </row>
    <row r="9" spans="1:9" ht="16.5" thickBot="1">
      <c r="A9" s="10" t="s">
        <v>10</v>
      </c>
    </row>
    <row r="10" spans="1:9" ht="23.25">
      <c r="A10" s="83" t="s">
        <v>0</v>
      </c>
      <c r="B10" s="83" t="s">
        <v>1</v>
      </c>
      <c r="C10" s="83" t="s">
        <v>2</v>
      </c>
      <c r="D10" s="83" t="s">
        <v>3</v>
      </c>
      <c r="E10" s="1" t="s">
        <v>2</v>
      </c>
      <c r="F10" s="1" t="s">
        <v>11</v>
      </c>
      <c r="G10" s="1" t="s">
        <v>11</v>
      </c>
      <c r="H10" s="83" t="s">
        <v>7</v>
      </c>
    </row>
    <row r="11" spans="1:9" ht="15.75" thickBot="1">
      <c r="A11" s="84"/>
      <c r="B11" s="84"/>
      <c r="C11" s="84"/>
      <c r="D11" s="84"/>
      <c r="E11" s="2" t="s">
        <v>4</v>
      </c>
      <c r="F11" s="2" t="s">
        <v>12</v>
      </c>
      <c r="G11" s="2" t="s">
        <v>13</v>
      </c>
      <c r="H11" s="84"/>
    </row>
    <row r="12" spans="1:9" ht="23.25" thickBot="1">
      <c r="A12" s="3">
        <v>10</v>
      </c>
      <c r="B12" s="4" t="s">
        <v>14</v>
      </c>
      <c r="C12" s="5">
        <v>16</v>
      </c>
      <c r="D12" s="5">
        <v>14</v>
      </c>
      <c r="E12" s="6">
        <v>2</v>
      </c>
      <c r="F12" s="7">
        <f>D12/C12</f>
        <v>0.875</v>
      </c>
      <c r="G12" s="8">
        <f>E12/C12</f>
        <v>0.125</v>
      </c>
      <c r="H12" s="9">
        <f>C12/I1</f>
        <v>0.15094339622641509</v>
      </c>
    </row>
    <row r="13" spans="1:9" ht="15.75" thickBot="1"/>
    <row r="14" spans="1:9" ht="23.25">
      <c r="A14" s="83" t="s">
        <v>0</v>
      </c>
      <c r="B14" s="83" t="s">
        <v>1</v>
      </c>
      <c r="C14" s="83" t="s">
        <v>2</v>
      </c>
      <c r="D14" s="83" t="s">
        <v>3</v>
      </c>
      <c r="E14" s="1" t="s">
        <v>2</v>
      </c>
      <c r="F14" s="83" t="s">
        <v>5</v>
      </c>
      <c r="G14" s="83" t="s">
        <v>6</v>
      </c>
      <c r="H14" s="83" t="s">
        <v>7</v>
      </c>
    </row>
    <row r="15" spans="1:9" ht="15.75" thickBot="1">
      <c r="A15" s="84"/>
      <c r="B15" s="84"/>
      <c r="C15" s="84"/>
      <c r="D15" s="84"/>
      <c r="E15" s="2" t="s">
        <v>4</v>
      </c>
      <c r="F15" s="84"/>
      <c r="G15" s="84"/>
      <c r="H15" s="84"/>
    </row>
    <row r="16" spans="1:9" ht="23.25" thickBot="1">
      <c r="A16" s="3">
        <v>11</v>
      </c>
      <c r="B16" s="4" t="s">
        <v>15</v>
      </c>
      <c r="C16" s="5">
        <v>11</v>
      </c>
      <c r="D16" s="5">
        <v>10</v>
      </c>
      <c r="E16" s="6">
        <v>1</v>
      </c>
      <c r="F16" s="7">
        <f>D16/C16</f>
        <v>0.90909090909090906</v>
      </c>
      <c r="G16" s="8">
        <f>E16/C16</f>
        <v>9.0909090909090912E-2</v>
      </c>
      <c r="H16" s="9">
        <f>C16/I1</f>
        <v>0.10377358490566038</v>
      </c>
    </row>
    <row r="17" spans="1:1" ht="15.75">
      <c r="A17" s="11"/>
    </row>
  </sheetData>
  <mergeCells count="26">
    <mergeCell ref="G14:G15"/>
    <mergeCell ref="H14:H15"/>
    <mergeCell ref="A14:A15"/>
    <mergeCell ref="B14:B15"/>
    <mergeCell ref="C14:C15"/>
    <mergeCell ref="D14:D15"/>
    <mergeCell ref="F14:F15"/>
    <mergeCell ref="G5:G6"/>
    <mergeCell ref="H5:H6"/>
    <mergeCell ref="A10:A11"/>
    <mergeCell ref="B10:B11"/>
    <mergeCell ref="C10:C11"/>
    <mergeCell ref="D10:D11"/>
    <mergeCell ref="H10:H11"/>
    <mergeCell ref="A5:A6"/>
    <mergeCell ref="B5:B6"/>
    <mergeCell ref="C5:C6"/>
    <mergeCell ref="D5:D6"/>
    <mergeCell ref="F5:F6"/>
    <mergeCell ref="H1:H2"/>
    <mergeCell ref="A1:A2"/>
    <mergeCell ref="B1:B2"/>
    <mergeCell ref="C1:C2"/>
    <mergeCell ref="D1:D2"/>
    <mergeCell ref="F1:F2"/>
    <mergeCell ref="G1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zoomScale="115" zoomScaleNormal="115" workbookViewId="0">
      <selection sqref="A1:H15"/>
    </sheetView>
  </sheetViews>
  <sheetFormatPr baseColWidth="10" defaultRowHeight="15"/>
  <cols>
    <col min="1" max="1" width="7.42578125" customWidth="1"/>
    <col min="2" max="2" width="32" customWidth="1"/>
    <col min="3" max="3" width="11" customWidth="1"/>
    <col min="4" max="4" width="10.85546875" customWidth="1"/>
    <col min="5" max="5" width="11" customWidth="1"/>
    <col min="8" max="8" width="15.5703125" customWidth="1"/>
  </cols>
  <sheetData>
    <row r="1" spans="1:8" ht="15" customHeight="1">
      <c r="A1" s="86" t="s">
        <v>0</v>
      </c>
      <c r="B1" s="86" t="s">
        <v>1</v>
      </c>
      <c r="C1" s="86" t="s">
        <v>2</v>
      </c>
      <c r="D1" s="86" t="s">
        <v>3</v>
      </c>
      <c r="E1" s="86" t="s">
        <v>2</v>
      </c>
      <c r="F1" s="86" t="s">
        <v>5</v>
      </c>
      <c r="G1" s="86" t="s">
        <v>6</v>
      </c>
      <c r="H1" s="86" t="s">
        <v>7</v>
      </c>
    </row>
    <row r="2" spans="1:8">
      <c r="A2" s="86"/>
      <c r="B2" s="86"/>
      <c r="C2" s="86"/>
      <c r="D2" s="86"/>
      <c r="E2" s="86" t="s">
        <v>4</v>
      </c>
      <c r="F2" s="86"/>
      <c r="G2" s="86"/>
      <c r="H2" s="86"/>
    </row>
    <row r="3" spans="1:8">
      <c r="A3" s="15">
        <v>1</v>
      </c>
      <c r="B3" s="16" t="s">
        <v>8</v>
      </c>
      <c r="C3" s="12">
        <v>21</v>
      </c>
      <c r="D3" s="12">
        <v>19</v>
      </c>
      <c r="E3" s="12">
        <v>2</v>
      </c>
      <c r="F3" s="13">
        <f>D3/C3</f>
        <v>0.90476190476190477</v>
      </c>
      <c r="G3" s="13">
        <f t="shared" ref="G3:G15" si="0">E3/C3</f>
        <v>9.5238095238095233E-2</v>
      </c>
      <c r="H3" s="14">
        <f>C3/$C$15</f>
        <v>0.19266055045871561</v>
      </c>
    </row>
    <row r="4" spans="1:8">
      <c r="A4" s="15">
        <v>2</v>
      </c>
      <c r="B4" s="16" t="s">
        <v>16</v>
      </c>
      <c r="C4" s="12">
        <v>5</v>
      </c>
      <c r="D4" s="12">
        <v>5</v>
      </c>
      <c r="E4" s="12">
        <v>0</v>
      </c>
      <c r="F4" s="13">
        <f t="shared" ref="F4:F12" si="1">D4/C4</f>
        <v>1</v>
      </c>
      <c r="G4" s="13">
        <f t="shared" si="0"/>
        <v>0</v>
      </c>
      <c r="H4" s="14">
        <f t="shared" ref="H4:H15" si="2">C4/$C$15</f>
        <v>4.5871559633027525E-2</v>
      </c>
    </row>
    <row r="5" spans="1:8" ht="18">
      <c r="A5" s="15">
        <v>3</v>
      </c>
      <c r="B5" s="16" t="s">
        <v>17</v>
      </c>
      <c r="C5" s="12">
        <v>3</v>
      </c>
      <c r="D5" s="12">
        <v>3</v>
      </c>
      <c r="E5" s="12">
        <v>0</v>
      </c>
      <c r="F5" s="13">
        <f t="shared" si="1"/>
        <v>1</v>
      </c>
      <c r="G5" s="13">
        <f t="shared" si="0"/>
        <v>0</v>
      </c>
      <c r="H5" s="14">
        <f t="shared" si="2"/>
        <v>2.7522935779816515E-2</v>
      </c>
    </row>
    <row r="6" spans="1:8">
      <c r="A6" s="15">
        <v>4</v>
      </c>
      <c r="B6" s="16" t="s">
        <v>18</v>
      </c>
      <c r="C6" s="12">
        <v>9</v>
      </c>
      <c r="D6" s="12">
        <v>8</v>
      </c>
      <c r="E6" s="12">
        <v>1</v>
      </c>
      <c r="F6" s="13">
        <f t="shared" si="1"/>
        <v>0.88888888888888884</v>
      </c>
      <c r="G6" s="13">
        <f t="shared" si="0"/>
        <v>0.1111111111111111</v>
      </c>
      <c r="H6" s="14">
        <f t="shared" si="2"/>
        <v>8.2568807339449546E-2</v>
      </c>
    </row>
    <row r="7" spans="1:8" ht="18">
      <c r="A7" s="15">
        <v>5</v>
      </c>
      <c r="B7" s="16" t="s">
        <v>19</v>
      </c>
      <c r="C7" s="12">
        <v>4</v>
      </c>
      <c r="D7" s="12">
        <v>3</v>
      </c>
      <c r="E7" s="12">
        <v>1</v>
      </c>
      <c r="F7" s="13">
        <f t="shared" si="1"/>
        <v>0.75</v>
      </c>
      <c r="G7" s="13">
        <f t="shared" si="0"/>
        <v>0.25</v>
      </c>
      <c r="H7" s="14">
        <f t="shared" si="2"/>
        <v>3.669724770642202E-2</v>
      </c>
    </row>
    <row r="8" spans="1:8">
      <c r="A8" s="15">
        <v>6</v>
      </c>
      <c r="B8" s="16" t="s">
        <v>20</v>
      </c>
      <c r="C8" s="12">
        <v>11</v>
      </c>
      <c r="D8" s="12">
        <v>11</v>
      </c>
      <c r="E8" s="12">
        <v>0</v>
      </c>
      <c r="F8" s="13">
        <f t="shared" si="1"/>
        <v>1</v>
      </c>
      <c r="G8" s="13">
        <f t="shared" si="0"/>
        <v>0</v>
      </c>
      <c r="H8" s="14">
        <f t="shared" si="2"/>
        <v>0.10091743119266056</v>
      </c>
    </row>
    <row r="9" spans="1:8">
      <c r="A9" s="15">
        <v>7</v>
      </c>
      <c r="B9" s="16" t="s">
        <v>21</v>
      </c>
      <c r="C9" s="12">
        <v>4</v>
      </c>
      <c r="D9" s="12">
        <v>4</v>
      </c>
      <c r="E9" s="12">
        <v>0</v>
      </c>
      <c r="F9" s="13">
        <f t="shared" si="1"/>
        <v>1</v>
      </c>
      <c r="G9" s="13">
        <f t="shared" si="0"/>
        <v>0</v>
      </c>
      <c r="H9" s="14">
        <f t="shared" si="2"/>
        <v>3.669724770642202E-2</v>
      </c>
    </row>
    <row r="10" spans="1:8">
      <c r="A10" s="15">
        <v>8</v>
      </c>
      <c r="B10" s="16" t="s">
        <v>9</v>
      </c>
      <c r="C10" s="12">
        <v>9</v>
      </c>
      <c r="D10" s="12">
        <v>6</v>
      </c>
      <c r="E10" s="12">
        <v>3</v>
      </c>
      <c r="F10" s="13">
        <f t="shared" si="1"/>
        <v>0.66666666666666663</v>
      </c>
      <c r="G10" s="13">
        <f t="shared" si="0"/>
        <v>0.33333333333333331</v>
      </c>
      <c r="H10" s="14">
        <f t="shared" si="2"/>
        <v>8.2568807339449546E-2</v>
      </c>
    </row>
    <row r="11" spans="1:8">
      <c r="A11" s="15">
        <v>9</v>
      </c>
      <c r="B11" s="17" t="s">
        <v>22</v>
      </c>
      <c r="C11" s="18">
        <v>11</v>
      </c>
      <c r="D11" s="18">
        <v>11</v>
      </c>
      <c r="E11" s="18">
        <v>0</v>
      </c>
      <c r="F11" s="13">
        <f t="shared" si="1"/>
        <v>1</v>
      </c>
      <c r="G11" s="13">
        <f t="shared" si="0"/>
        <v>0</v>
      </c>
      <c r="H11" s="14">
        <f t="shared" si="2"/>
        <v>0.10091743119266056</v>
      </c>
    </row>
    <row r="12" spans="1:8">
      <c r="A12" s="15">
        <v>10</v>
      </c>
      <c r="B12" s="16" t="s">
        <v>14</v>
      </c>
      <c r="C12" s="12">
        <v>16</v>
      </c>
      <c r="D12" s="12">
        <v>14</v>
      </c>
      <c r="E12" s="12">
        <v>2</v>
      </c>
      <c r="F12" s="13">
        <f t="shared" si="1"/>
        <v>0.875</v>
      </c>
      <c r="G12" s="13">
        <f t="shared" si="0"/>
        <v>0.125</v>
      </c>
      <c r="H12" s="14">
        <f t="shared" si="2"/>
        <v>0.14678899082568808</v>
      </c>
    </row>
    <row r="13" spans="1:8">
      <c r="A13" s="15">
        <v>11</v>
      </c>
      <c r="B13" s="16" t="s">
        <v>15</v>
      </c>
      <c r="C13" s="12">
        <v>11</v>
      </c>
      <c r="D13" s="12">
        <v>10</v>
      </c>
      <c r="E13" s="12">
        <v>1</v>
      </c>
      <c r="F13" s="13">
        <f>D13/C13</f>
        <v>0.90909090909090906</v>
      </c>
      <c r="G13" s="13">
        <f t="shared" si="0"/>
        <v>9.0909090909090912E-2</v>
      </c>
      <c r="H13" s="14">
        <f t="shared" si="2"/>
        <v>0.10091743119266056</v>
      </c>
    </row>
    <row r="14" spans="1:8" ht="28.5" customHeight="1">
      <c r="A14" s="15">
        <v>12</v>
      </c>
      <c r="B14" s="16" t="s">
        <v>23</v>
      </c>
      <c r="C14" s="12">
        <v>5</v>
      </c>
      <c r="D14" s="12">
        <v>5</v>
      </c>
      <c r="E14" s="12">
        <v>0</v>
      </c>
      <c r="F14" s="13">
        <f>D14/C14</f>
        <v>1</v>
      </c>
      <c r="G14" s="13">
        <f t="shared" si="0"/>
        <v>0</v>
      </c>
      <c r="H14" s="14">
        <f t="shared" si="2"/>
        <v>4.5871559633027525E-2</v>
      </c>
    </row>
    <row r="15" spans="1:8" ht="28.5" customHeight="1">
      <c r="A15" s="85" t="s">
        <v>24</v>
      </c>
      <c r="B15" s="85"/>
      <c r="C15" s="12">
        <f>SUM(C3:C14)</f>
        <v>109</v>
      </c>
      <c r="D15" s="12">
        <f>SUM(D3:D14)</f>
        <v>99</v>
      </c>
      <c r="E15" s="12">
        <f>SUM(E3:E14)</f>
        <v>10</v>
      </c>
      <c r="F15" s="13">
        <f>D15/C15</f>
        <v>0.90825688073394495</v>
      </c>
      <c r="G15" s="13">
        <f t="shared" si="0"/>
        <v>9.1743119266055051E-2</v>
      </c>
      <c r="H15" s="14">
        <f t="shared" si="2"/>
        <v>1</v>
      </c>
    </row>
  </sheetData>
  <mergeCells count="9">
    <mergeCell ref="A15:B15"/>
    <mergeCell ref="H1:H2"/>
    <mergeCell ref="A1:A2"/>
    <mergeCell ref="B1:B2"/>
    <mergeCell ref="C1:C2"/>
    <mergeCell ref="D1:D2"/>
    <mergeCell ref="F1:F2"/>
    <mergeCell ref="G1:G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zoomScale="115" zoomScaleNormal="115" workbookViewId="0">
      <selection activeCell="J18" sqref="J18"/>
    </sheetView>
  </sheetViews>
  <sheetFormatPr baseColWidth="10" defaultRowHeight="15"/>
  <cols>
    <col min="1" max="1" width="7.42578125" customWidth="1"/>
    <col min="2" max="2" width="32" customWidth="1"/>
    <col min="3" max="5" width="11" customWidth="1"/>
    <col min="6" max="6" width="10.85546875" customWidth="1"/>
    <col min="7" max="7" width="11" customWidth="1"/>
    <col min="10" max="10" width="15.5703125" customWidth="1"/>
  </cols>
  <sheetData>
    <row r="1" spans="1:10">
      <c r="A1" s="86" t="s">
        <v>0</v>
      </c>
      <c r="B1" s="86" t="s">
        <v>1</v>
      </c>
      <c r="C1" s="86" t="s">
        <v>2</v>
      </c>
      <c r="D1" s="86" t="s">
        <v>25</v>
      </c>
      <c r="E1" s="86" t="s">
        <v>26</v>
      </c>
      <c r="F1" s="86" t="s">
        <v>3</v>
      </c>
      <c r="G1" s="86" t="s">
        <v>27</v>
      </c>
      <c r="H1" s="86" t="s">
        <v>5</v>
      </c>
      <c r="I1" s="86" t="s">
        <v>6</v>
      </c>
      <c r="J1" s="86" t="s">
        <v>7</v>
      </c>
    </row>
    <row r="2" spans="1:10">
      <c r="A2" s="86"/>
      <c r="B2" s="86"/>
      <c r="C2" s="86"/>
      <c r="D2" s="86"/>
      <c r="E2" s="86"/>
      <c r="F2" s="86"/>
      <c r="G2" s="86" t="s">
        <v>4</v>
      </c>
      <c r="H2" s="86"/>
      <c r="I2" s="86"/>
      <c r="J2" s="86"/>
    </row>
    <row r="3" spans="1:10">
      <c r="A3" s="15">
        <v>1</v>
      </c>
      <c r="B3" s="16" t="s">
        <v>8</v>
      </c>
      <c r="C3" s="12">
        <v>7</v>
      </c>
      <c r="D3" s="12">
        <v>7</v>
      </c>
      <c r="E3" s="12">
        <v>0</v>
      </c>
      <c r="F3" s="12">
        <v>0</v>
      </c>
      <c r="G3" s="12">
        <v>7</v>
      </c>
      <c r="H3" s="13">
        <f t="shared" ref="H3:I15" si="0">F3/$C$15</f>
        <v>0</v>
      </c>
      <c r="I3" s="13">
        <f t="shared" si="0"/>
        <v>0.19444444444444445</v>
      </c>
      <c r="J3" s="14">
        <f>C3/$C$15</f>
        <v>0.19444444444444445</v>
      </c>
    </row>
    <row r="4" spans="1:10">
      <c r="A4" s="15">
        <v>2</v>
      </c>
      <c r="B4" s="16" t="s">
        <v>16</v>
      </c>
      <c r="C4" s="12">
        <v>2</v>
      </c>
      <c r="D4" s="12">
        <v>2</v>
      </c>
      <c r="E4" s="12">
        <v>0</v>
      </c>
      <c r="F4" s="12">
        <v>1</v>
      </c>
      <c r="G4" s="12">
        <v>1</v>
      </c>
      <c r="H4" s="13">
        <f t="shared" si="0"/>
        <v>2.7777777777777776E-2</v>
      </c>
      <c r="I4" s="13">
        <f t="shared" si="0"/>
        <v>2.7777777777777776E-2</v>
      </c>
      <c r="J4" s="14">
        <f t="shared" ref="J4:J15" si="1">C4/$C$15</f>
        <v>5.5555555555555552E-2</v>
      </c>
    </row>
    <row r="5" spans="1:10" ht="18">
      <c r="A5" s="15">
        <v>3</v>
      </c>
      <c r="B5" s="16" t="s">
        <v>17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3">
        <f t="shared" si="0"/>
        <v>0</v>
      </c>
      <c r="I5" s="13">
        <f t="shared" si="0"/>
        <v>0</v>
      </c>
      <c r="J5" s="14">
        <f t="shared" si="1"/>
        <v>0</v>
      </c>
    </row>
    <row r="6" spans="1:10">
      <c r="A6" s="15">
        <v>4</v>
      </c>
      <c r="B6" s="16" t="s">
        <v>18</v>
      </c>
      <c r="C6" s="12">
        <v>1</v>
      </c>
      <c r="D6" s="12">
        <v>0</v>
      </c>
      <c r="E6" s="12">
        <v>1</v>
      </c>
      <c r="F6" s="12">
        <v>0</v>
      </c>
      <c r="G6" s="12">
        <v>1</v>
      </c>
      <c r="H6" s="13">
        <f t="shared" si="0"/>
        <v>0</v>
      </c>
      <c r="I6" s="13">
        <f t="shared" si="0"/>
        <v>2.7777777777777776E-2</v>
      </c>
      <c r="J6" s="14">
        <f t="shared" si="1"/>
        <v>2.7777777777777776E-2</v>
      </c>
    </row>
    <row r="7" spans="1:10" ht="18">
      <c r="A7" s="15">
        <v>5</v>
      </c>
      <c r="B7" s="16" t="s">
        <v>19</v>
      </c>
      <c r="C7" s="12">
        <v>1</v>
      </c>
      <c r="D7" s="12">
        <v>0</v>
      </c>
      <c r="E7" s="12">
        <v>1</v>
      </c>
      <c r="F7" s="12">
        <v>0</v>
      </c>
      <c r="G7" s="12">
        <v>1</v>
      </c>
      <c r="H7" s="13">
        <f t="shared" si="0"/>
        <v>0</v>
      </c>
      <c r="I7" s="13">
        <f t="shared" si="0"/>
        <v>2.7777777777777776E-2</v>
      </c>
      <c r="J7" s="14">
        <f t="shared" si="1"/>
        <v>2.7777777777777776E-2</v>
      </c>
    </row>
    <row r="8" spans="1:10">
      <c r="A8" s="15">
        <v>6</v>
      </c>
      <c r="B8" s="16" t="s">
        <v>20</v>
      </c>
      <c r="C8" s="12">
        <v>1</v>
      </c>
      <c r="D8" s="12">
        <v>0</v>
      </c>
      <c r="E8" s="12">
        <v>1</v>
      </c>
      <c r="F8" s="12">
        <v>0</v>
      </c>
      <c r="G8" s="12">
        <v>1</v>
      </c>
      <c r="H8" s="13">
        <f t="shared" si="0"/>
        <v>0</v>
      </c>
      <c r="I8" s="13">
        <f t="shared" si="0"/>
        <v>2.7777777777777776E-2</v>
      </c>
      <c r="J8" s="14">
        <f t="shared" si="1"/>
        <v>2.7777777777777776E-2</v>
      </c>
    </row>
    <row r="9" spans="1:10">
      <c r="A9" s="15">
        <v>7</v>
      </c>
      <c r="B9" s="16" t="s">
        <v>21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3">
        <f t="shared" si="0"/>
        <v>0</v>
      </c>
      <c r="I9" s="13">
        <f t="shared" si="0"/>
        <v>0</v>
      </c>
      <c r="J9" s="14">
        <f t="shared" si="1"/>
        <v>0</v>
      </c>
    </row>
    <row r="10" spans="1:10">
      <c r="A10" s="15">
        <v>8</v>
      </c>
      <c r="B10" s="16" t="s">
        <v>9</v>
      </c>
      <c r="C10" s="12">
        <v>5</v>
      </c>
      <c r="D10" s="12">
        <v>4</v>
      </c>
      <c r="E10" s="12">
        <v>1</v>
      </c>
      <c r="F10" s="12">
        <v>0</v>
      </c>
      <c r="G10" s="12">
        <v>5</v>
      </c>
      <c r="H10" s="13">
        <f t="shared" si="0"/>
        <v>0</v>
      </c>
      <c r="I10" s="13">
        <f t="shared" si="0"/>
        <v>0.1388888888888889</v>
      </c>
      <c r="J10" s="14">
        <f t="shared" si="1"/>
        <v>0.1388888888888889</v>
      </c>
    </row>
    <row r="11" spans="1:10">
      <c r="A11" s="15">
        <v>9</v>
      </c>
      <c r="B11" s="17" t="s">
        <v>22</v>
      </c>
      <c r="C11" s="18">
        <v>2</v>
      </c>
      <c r="D11" s="18">
        <v>2</v>
      </c>
      <c r="E11" s="18">
        <v>0</v>
      </c>
      <c r="F11" s="18">
        <v>0</v>
      </c>
      <c r="G11" s="18">
        <v>2</v>
      </c>
      <c r="H11" s="13">
        <f t="shared" si="0"/>
        <v>0</v>
      </c>
      <c r="I11" s="13">
        <f t="shared" si="0"/>
        <v>5.5555555555555552E-2</v>
      </c>
      <c r="J11" s="14">
        <f t="shared" si="1"/>
        <v>5.5555555555555552E-2</v>
      </c>
    </row>
    <row r="12" spans="1:10">
      <c r="A12" s="15">
        <v>10</v>
      </c>
      <c r="B12" s="16" t="s">
        <v>14</v>
      </c>
      <c r="C12" s="12">
        <v>10</v>
      </c>
      <c r="D12" s="12">
        <v>5</v>
      </c>
      <c r="E12" s="12">
        <v>5</v>
      </c>
      <c r="F12" s="12">
        <v>7</v>
      </c>
      <c r="G12" s="12">
        <v>3</v>
      </c>
      <c r="H12" s="13">
        <f t="shared" si="0"/>
        <v>0.19444444444444445</v>
      </c>
      <c r="I12" s="13">
        <f t="shared" si="0"/>
        <v>8.3333333333333329E-2</v>
      </c>
      <c r="J12" s="14">
        <f t="shared" si="1"/>
        <v>0.27777777777777779</v>
      </c>
    </row>
    <row r="13" spans="1:10">
      <c r="A13" s="15">
        <v>11</v>
      </c>
      <c r="B13" s="16" t="s">
        <v>15</v>
      </c>
      <c r="C13" s="12">
        <v>6</v>
      </c>
      <c r="D13" s="12">
        <v>2</v>
      </c>
      <c r="E13" s="12">
        <v>4</v>
      </c>
      <c r="F13" s="12">
        <v>0</v>
      </c>
      <c r="G13" s="12">
        <v>6</v>
      </c>
      <c r="H13" s="13">
        <f t="shared" si="0"/>
        <v>0</v>
      </c>
      <c r="I13" s="13">
        <f t="shared" si="0"/>
        <v>0.16666666666666666</v>
      </c>
      <c r="J13" s="14">
        <f t="shared" si="1"/>
        <v>0.16666666666666666</v>
      </c>
    </row>
    <row r="14" spans="1:10" ht="28.5" customHeight="1">
      <c r="A14" s="15">
        <v>12</v>
      </c>
      <c r="B14" s="16" t="s">
        <v>23</v>
      </c>
      <c r="C14" s="12">
        <v>1</v>
      </c>
      <c r="D14" s="12">
        <v>0</v>
      </c>
      <c r="E14" s="12">
        <v>1</v>
      </c>
      <c r="F14" s="12">
        <v>1</v>
      </c>
      <c r="G14" s="12">
        <v>0</v>
      </c>
      <c r="H14" s="13">
        <f t="shared" si="0"/>
        <v>2.7777777777777776E-2</v>
      </c>
      <c r="I14" s="13">
        <f t="shared" si="0"/>
        <v>0</v>
      </c>
      <c r="J14" s="14">
        <f t="shared" si="1"/>
        <v>2.7777777777777776E-2</v>
      </c>
    </row>
    <row r="15" spans="1:10" ht="28.5" customHeight="1">
      <c r="A15" s="85" t="s">
        <v>24</v>
      </c>
      <c r="B15" s="85"/>
      <c r="C15" s="12">
        <f>SUM(C3:C14)</f>
        <v>36</v>
      </c>
      <c r="D15" s="12">
        <f>SUM(D3:D14)</f>
        <v>22</v>
      </c>
      <c r="E15" s="12">
        <f>SUM(E3:E14)</f>
        <v>14</v>
      </c>
      <c r="F15" s="12">
        <f>SUM(F3:F14)</f>
        <v>9</v>
      </c>
      <c r="G15" s="12">
        <f>SUM(G3:G14)</f>
        <v>27</v>
      </c>
      <c r="H15" s="13">
        <f t="shared" si="0"/>
        <v>0.25</v>
      </c>
      <c r="I15" s="13">
        <f>G15/$C$15</f>
        <v>0.75</v>
      </c>
      <c r="J15" s="14">
        <f t="shared" si="1"/>
        <v>1</v>
      </c>
    </row>
  </sheetData>
  <mergeCells count="11">
    <mergeCell ref="G1:G2"/>
    <mergeCell ref="H1:H2"/>
    <mergeCell ref="I1:I2"/>
    <mergeCell ref="J1:J2"/>
    <mergeCell ref="A15:B15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zoomScale="115" zoomScaleNormal="115" workbookViewId="0">
      <selection activeCell="M14" sqref="M14"/>
    </sheetView>
  </sheetViews>
  <sheetFormatPr baseColWidth="10" defaultRowHeight="15"/>
  <cols>
    <col min="1" max="1" width="7.42578125" style="34" customWidth="1"/>
    <col min="2" max="2" width="32" style="34" customWidth="1"/>
    <col min="3" max="5" width="11" style="34" customWidth="1"/>
    <col min="6" max="6" width="10.85546875" style="34" customWidth="1"/>
    <col min="7" max="7" width="11" style="34" customWidth="1"/>
    <col min="8" max="9" width="11.42578125" style="34"/>
    <col min="10" max="10" width="15.5703125" style="34" customWidth="1"/>
    <col min="11" max="16384" width="11.42578125" style="34"/>
  </cols>
  <sheetData>
    <row r="1" spans="1:10">
      <c r="A1" s="87" t="s">
        <v>0</v>
      </c>
      <c r="B1" s="87" t="s">
        <v>1</v>
      </c>
      <c r="C1" s="87" t="s">
        <v>2</v>
      </c>
      <c r="D1" s="87" t="s">
        <v>25</v>
      </c>
      <c r="E1" s="87" t="s">
        <v>26</v>
      </c>
      <c r="F1" s="87" t="s">
        <v>3</v>
      </c>
      <c r="G1" s="87" t="s">
        <v>27</v>
      </c>
      <c r="H1" s="87" t="s">
        <v>5</v>
      </c>
      <c r="I1" s="87" t="s">
        <v>6</v>
      </c>
      <c r="J1" s="87" t="s">
        <v>7</v>
      </c>
    </row>
    <row r="2" spans="1:10" ht="45.75" customHeight="1">
      <c r="A2" s="87"/>
      <c r="B2" s="87"/>
      <c r="C2" s="87"/>
      <c r="D2" s="87"/>
      <c r="E2" s="87"/>
      <c r="F2" s="87"/>
      <c r="G2" s="87" t="s">
        <v>4</v>
      </c>
      <c r="H2" s="87"/>
      <c r="I2" s="87"/>
      <c r="J2" s="87"/>
    </row>
    <row r="3" spans="1:10" ht="15.75">
      <c r="A3" s="35">
        <v>1</v>
      </c>
      <c r="B3" s="36" t="s">
        <v>8</v>
      </c>
      <c r="C3" s="37">
        <v>7</v>
      </c>
      <c r="D3" s="37">
        <v>7</v>
      </c>
      <c r="E3" s="37">
        <v>0</v>
      </c>
      <c r="F3" s="37">
        <v>5</v>
      </c>
      <c r="G3" s="37">
        <v>2</v>
      </c>
      <c r="H3" s="38">
        <f t="shared" ref="H3:H14" si="0">F3/$C$15</f>
        <v>0.11627906976744186</v>
      </c>
      <c r="I3" s="38">
        <f t="shared" ref="I3:I14" si="1">G3/$C$15</f>
        <v>4.6511627906976744E-2</v>
      </c>
      <c r="J3" s="39">
        <f>C3/$C$15</f>
        <v>0.16279069767441862</v>
      </c>
    </row>
    <row r="4" spans="1:10" ht="15.75">
      <c r="A4" s="35">
        <v>2</v>
      </c>
      <c r="B4" s="36" t="s">
        <v>16</v>
      </c>
      <c r="C4" s="37">
        <v>2</v>
      </c>
      <c r="D4" s="37">
        <v>2</v>
      </c>
      <c r="E4" s="37">
        <v>0</v>
      </c>
      <c r="F4" s="37">
        <v>2</v>
      </c>
      <c r="G4" s="37">
        <v>0</v>
      </c>
      <c r="H4" s="38">
        <f t="shared" si="0"/>
        <v>4.6511627906976744E-2</v>
      </c>
      <c r="I4" s="38">
        <f t="shared" si="1"/>
        <v>0</v>
      </c>
      <c r="J4" s="39">
        <f t="shared" ref="J4:J15" si="2">C4/$C$15</f>
        <v>4.6511627906976744E-2</v>
      </c>
    </row>
    <row r="5" spans="1:10" ht="30">
      <c r="A5" s="35">
        <v>3</v>
      </c>
      <c r="B5" s="36" t="s">
        <v>17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8">
        <f t="shared" si="0"/>
        <v>0</v>
      </c>
      <c r="I5" s="38">
        <f t="shared" si="1"/>
        <v>0</v>
      </c>
      <c r="J5" s="39">
        <f t="shared" si="2"/>
        <v>0</v>
      </c>
    </row>
    <row r="6" spans="1:10" ht="15.75">
      <c r="A6" s="35">
        <v>4</v>
      </c>
      <c r="B6" s="36" t="s">
        <v>18</v>
      </c>
      <c r="C6" s="37">
        <v>1</v>
      </c>
      <c r="D6" s="37">
        <v>0</v>
      </c>
      <c r="E6" s="37">
        <v>1</v>
      </c>
      <c r="F6" s="37">
        <v>0</v>
      </c>
      <c r="G6" s="37">
        <v>1</v>
      </c>
      <c r="H6" s="38">
        <f t="shared" si="0"/>
        <v>0</v>
      </c>
      <c r="I6" s="38">
        <f t="shared" si="1"/>
        <v>2.3255813953488372E-2</v>
      </c>
      <c r="J6" s="39">
        <f t="shared" si="2"/>
        <v>2.3255813953488372E-2</v>
      </c>
    </row>
    <row r="7" spans="1:10" ht="30">
      <c r="A7" s="35">
        <v>5</v>
      </c>
      <c r="B7" s="36" t="s">
        <v>19</v>
      </c>
      <c r="C7" s="37">
        <v>5</v>
      </c>
      <c r="D7" s="37">
        <v>3</v>
      </c>
      <c r="E7" s="37">
        <v>2</v>
      </c>
      <c r="F7" s="37">
        <v>0</v>
      </c>
      <c r="G7" s="37">
        <v>5</v>
      </c>
      <c r="H7" s="38">
        <f t="shared" si="0"/>
        <v>0</v>
      </c>
      <c r="I7" s="38">
        <f t="shared" si="1"/>
        <v>0.11627906976744186</v>
      </c>
      <c r="J7" s="39">
        <f t="shared" si="2"/>
        <v>0.11627906976744186</v>
      </c>
    </row>
    <row r="8" spans="1:10" ht="15.75">
      <c r="A8" s="35">
        <v>6</v>
      </c>
      <c r="B8" s="36" t="s">
        <v>20</v>
      </c>
      <c r="C8" s="37">
        <v>1</v>
      </c>
      <c r="D8" s="37">
        <v>0</v>
      </c>
      <c r="E8" s="37">
        <v>1</v>
      </c>
      <c r="F8" s="37">
        <v>1</v>
      </c>
      <c r="G8" s="37">
        <v>0</v>
      </c>
      <c r="H8" s="38">
        <f t="shared" si="0"/>
        <v>2.3255813953488372E-2</v>
      </c>
      <c r="I8" s="38">
        <f t="shared" si="1"/>
        <v>0</v>
      </c>
      <c r="J8" s="39">
        <f t="shared" si="2"/>
        <v>2.3255813953488372E-2</v>
      </c>
    </row>
    <row r="9" spans="1:10" ht="15.75">
      <c r="A9" s="35">
        <v>7</v>
      </c>
      <c r="B9" s="36" t="s">
        <v>21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8">
        <f t="shared" si="0"/>
        <v>0</v>
      </c>
      <c r="I9" s="38">
        <f t="shared" si="1"/>
        <v>0</v>
      </c>
      <c r="J9" s="39">
        <f t="shared" si="2"/>
        <v>0</v>
      </c>
    </row>
    <row r="10" spans="1:10" ht="15.75">
      <c r="A10" s="35">
        <v>8</v>
      </c>
      <c r="B10" s="36" t="s">
        <v>9</v>
      </c>
      <c r="C10" s="37">
        <v>8</v>
      </c>
      <c r="D10" s="37">
        <v>7</v>
      </c>
      <c r="E10" s="37">
        <v>1</v>
      </c>
      <c r="F10" s="37">
        <v>5</v>
      </c>
      <c r="G10" s="37">
        <v>3</v>
      </c>
      <c r="H10" s="38">
        <f t="shared" si="0"/>
        <v>0.11627906976744186</v>
      </c>
      <c r="I10" s="38">
        <f t="shared" si="1"/>
        <v>6.9767441860465115E-2</v>
      </c>
      <c r="J10" s="39">
        <f t="shared" si="2"/>
        <v>0.18604651162790697</v>
      </c>
    </row>
    <row r="11" spans="1:10" ht="15.75">
      <c r="A11" s="35">
        <v>9</v>
      </c>
      <c r="B11" s="36" t="s">
        <v>22</v>
      </c>
      <c r="C11" s="37">
        <v>2</v>
      </c>
      <c r="D11" s="37">
        <v>2</v>
      </c>
      <c r="E11" s="37">
        <v>0</v>
      </c>
      <c r="F11" s="37">
        <v>1</v>
      </c>
      <c r="G11" s="37">
        <v>1</v>
      </c>
      <c r="H11" s="38">
        <f t="shared" si="0"/>
        <v>2.3255813953488372E-2</v>
      </c>
      <c r="I11" s="38">
        <f t="shared" si="1"/>
        <v>2.3255813953488372E-2</v>
      </c>
      <c r="J11" s="39">
        <f t="shared" si="2"/>
        <v>4.6511627906976744E-2</v>
      </c>
    </row>
    <row r="12" spans="1:10" ht="15.75">
      <c r="A12" s="35">
        <v>10</v>
      </c>
      <c r="B12" s="36" t="s">
        <v>14</v>
      </c>
      <c r="C12" s="37">
        <v>10</v>
      </c>
      <c r="D12" s="37">
        <v>5</v>
      </c>
      <c r="E12" s="37">
        <v>5</v>
      </c>
      <c r="F12" s="37">
        <v>7</v>
      </c>
      <c r="G12" s="37">
        <v>3</v>
      </c>
      <c r="H12" s="38">
        <f t="shared" si="0"/>
        <v>0.16279069767441862</v>
      </c>
      <c r="I12" s="38">
        <f t="shared" si="1"/>
        <v>6.9767441860465115E-2</v>
      </c>
      <c r="J12" s="39">
        <f t="shared" si="2"/>
        <v>0.23255813953488372</v>
      </c>
    </row>
    <row r="13" spans="1:10" ht="15.75">
      <c r="A13" s="35">
        <v>11</v>
      </c>
      <c r="B13" s="36" t="s">
        <v>15</v>
      </c>
      <c r="C13" s="37">
        <v>6</v>
      </c>
      <c r="D13" s="37">
        <v>2</v>
      </c>
      <c r="E13" s="37">
        <v>4</v>
      </c>
      <c r="F13" s="37">
        <v>0</v>
      </c>
      <c r="G13" s="37">
        <v>6</v>
      </c>
      <c r="H13" s="38">
        <f t="shared" si="0"/>
        <v>0</v>
      </c>
      <c r="I13" s="38">
        <f t="shared" si="1"/>
        <v>0.13953488372093023</v>
      </c>
      <c r="J13" s="39">
        <f t="shared" si="2"/>
        <v>0.13953488372093023</v>
      </c>
    </row>
    <row r="14" spans="1:10" ht="28.5" customHeight="1">
      <c r="A14" s="35">
        <v>12</v>
      </c>
      <c r="B14" s="36" t="s">
        <v>23</v>
      </c>
      <c r="C14" s="37">
        <v>1</v>
      </c>
      <c r="D14" s="37">
        <v>0</v>
      </c>
      <c r="E14" s="37">
        <v>1</v>
      </c>
      <c r="F14" s="37">
        <v>1</v>
      </c>
      <c r="G14" s="37">
        <v>0</v>
      </c>
      <c r="H14" s="38">
        <f t="shared" si="0"/>
        <v>2.3255813953488372E-2</v>
      </c>
      <c r="I14" s="38">
        <f t="shared" si="1"/>
        <v>0</v>
      </c>
      <c r="J14" s="39">
        <f t="shared" si="2"/>
        <v>2.3255813953488372E-2</v>
      </c>
    </row>
    <row r="15" spans="1:10" ht="28.5" customHeight="1">
      <c r="A15" s="88" t="s">
        <v>24</v>
      </c>
      <c r="B15" s="88"/>
      <c r="C15" s="40">
        <f>SUM(C3:C14)</f>
        <v>43</v>
      </c>
      <c r="D15" s="40">
        <f>SUM(D3:D14)</f>
        <v>28</v>
      </c>
      <c r="E15" s="40">
        <f>SUM(E3:E14)</f>
        <v>15</v>
      </c>
      <c r="F15" s="40">
        <f>SUM(F3:F14)</f>
        <v>22</v>
      </c>
      <c r="G15" s="40">
        <f>SUM(G3:G14)</f>
        <v>21</v>
      </c>
      <c r="H15" s="38">
        <f>F15/$C$15</f>
        <v>0.51162790697674421</v>
      </c>
      <c r="I15" s="38">
        <f>G15/$C$15</f>
        <v>0.48837209302325579</v>
      </c>
      <c r="J15" s="41">
        <f t="shared" si="2"/>
        <v>1</v>
      </c>
    </row>
  </sheetData>
  <mergeCells count="11">
    <mergeCell ref="J1:J2"/>
    <mergeCell ref="A15:B15"/>
    <mergeCell ref="D1:D2"/>
    <mergeCell ref="E1:E2"/>
    <mergeCell ref="G1:G2"/>
    <mergeCell ref="A1:A2"/>
    <mergeCell ref="B1:B2"/>
    <mergeCell ref="C1:C2"/>
    <mergeCell ref="F1:F2"/>
    <mergeCell ref="H1:H2"/>
    <mergeCell ref="I1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5"/>
  <sheetViews>
    <sheetView zoomScale="70" zoomScaleNormal="70" workbookViewId="0">
      <pane ySplit="1" topLeftCell="A2" activePane="bottomLeft" state="frozen"/>
      <selection activeCell="H1" sqref="H1"/>
      <selection pane="bottomLeft" activeCell="G12" sqref="G12"/>
    </sheetView>
  </sheetViews>
  <sheetFormatPr baseColWidth="10" defaultRowHeight="15.75"/>
  <cols>
    <col min="1" max="1" width="7.5703125" style="44" customWidth="1"/>
    <col min="2" max="2" width="27.7109375" style="53" customWidth="1"/>
    <col min="3" max="3" width="10.42578125" style="54" customWidth="1"/>
    <col min="4" max="4" width="10.5703125" style="19" customWidth="1"/>
    <col min="5" max="5" width="10.5703125" style="44" customWidth="1"/>
    <col min="6" max="6" width="12.42578125" style="44" customWidth="1"/>
    <col min="7" max="7" width="12" style="44" customWidth="1"/>
    <col min="8" max="8" width="15.140625" style="44" customWidth="1"/>
    <col min="9" max="9" width="14" style="44" customWidth="1"/>
    <col min="10" max="10" width="11.85546875" style="44" customWidth="1"/>
    <col min="11" max="11" width="12.5703125" style="44" customWidth="1"/>
    <col min="12" max="12" width="14.140625" style="44" customWidth="1"/>
    <col min="13" max="13" width="15.85546875" style="30" customWidth="1"/>
    <col min="14" max="14" width="15.5703125" style="44" customWidth="1"/>
    <col min="15" max="16" width="15.140625" style="44" customWidth="1"/>
    <col min="17" max="17" width="34.85546875" style="19" customWidth="1"/>
    <col min="18" max="18" width="17.85546875" style="19" customWidth="1"/>
    <col min="19" max="19" width="24" style="19" customWidth="1"/>
    <col min="20" max="20" width="20.42578125" style="19" customWidth="1"/>
    <col min="21" max="21" width="25.7109375" style="19" customWidth="1"/>
    <col min="22" max="16384" width="11.42578125" style="44"/>
  </cols>
  <sheetData>
    <row r="1" spans="1:21" ht="89.25" customHeight="1">
      <c r="A1" s="22" t="s">
        <v>0</v>
      </c>
      <c r="B1" s="43" t="s">
        <v>1</v>
      </c>
      <c r="C1" s="22" t="s">
        <v>32</v>
      </c>
      <c r="D1" s="23" t="s">
        <v>28</v>
      </c>
      <c r="E1" s="23" t="s">
        <v>58</v>
      </c>
      <c r="F1" s="23" t="s">
        <v>29</v>
      </c>
      <c r="G1" s="23" t="s">
        <v>30</v>
      </c>
      <c r="H1" s="23" t="s">
        <v>31</v>
      </c>
      <c r="I1" s="23" t="s">
        <v>25</v>
      </c>
      <c r="J1" s="23" t="s">
        <v>26</v>
      </c>
      <c r="K1" s="23" t="s">
        <v>3</v>
      </c>
      <c r="L1" s="23" t="s">
        <v>34</v>
      </c>
      <c r="M1" s="27" t="s">
        <v>33</v>
      </c>
      <c r="N1" s="32" t="s">
        <v>5</v>
      </c>
      <c r="O1" s="32" t="s">
        <v>6</v>
      </c>
      <c r="P1" s="32" t="s">
        <v>7</v>
      </c>
      <c r="Q1" s="20" t="s">
        <v>35</v>
      </c>
      <c r="R1" s="26" t="s">
        <v>36</v>
      </c>
      <c r="S1" s="26" t="s">
        <v>40</v>
      </c>
      <c r="T1" s="20" t="s">
        <v>38</v>
      </c>
      <c r="U1" s="20" t="s">
        <v>37</v>
      </c>
    </row>
    <row r="2" spans="1:21" ht="95.25" customHeight="1">
      <c r="A2" s="35">
        <v>1</v>
      </c>
      <c r="B2" s="45" t="s">
        <v>8</v>
      </c>
      <c r="C2" s="37">
        <v>16</v>
      </c>
      <c r="D2" s="21" t="s">
        <v>53</v>
      </c>
      <c r="E2" s="37">
        <v>0</v>
      </c>
      <c r="F2" s="37">
        <v>11</v>
      </c>
      <c r="G2" s="37">
        <v>5</v>
      </c>
      <c r="H2" s="37">
        <v>0</v>
      </c>
      <c r="I2" s="37">
        <v>8</v>
      </c>
      <c r="J2" s="37">
        <v>8</v>
      </c>
      <c r="K2" s="37">
        <v>5</v>
      </c>
      <c r="L2" s="37">
        <v>11</v>
      </c>
      <c r="M2" s="28">
        <v>45657</v>
      </c>
      <c r="N2" s="47">
        <f>K2/$C$14</f>
        <v>7.4626865671641784E-2</v>
      </c>
      <c r="O2" s="47">
        <f>L2/$C$14</f>
        <v>0.16417910447761194</v>
      </c>
      <c r="P2" s="48">
        <f>C2/$C$14</f>
        <v>0.23880597014925373</v>
      </c>
      <c r="Q2" s="42" t="s">
        <v>76</v>
      </c>
      <c r="R2" s="42" t="s">
        <v>83</v>
      </c>
      <c r="S2" s="42" t="s">
        <v>84</v>
      </c>
      <c r="T2" s="33" t="s">
        <v>46</v>
      </c>
      <c r="U2" s="33" t="s">
        <v>47</v>
      </c>
    </row>
    <row r="3" spans="1:21" ht="54.75" customHeight="1">
      <c r="A3" s="35">
        <v>2</v>
      </c>
      <c r="B3" s="45" t="s">
        <v>16</v>
      </c>
      <c r="C3" s="37">
        <v>6</v>
      </c>
      <c r="D3" s="21" t="s">
        <v>39</v>
      </c>
      <c r="E3" s="37">
        <v>0</v>
      </c>
      <c r="F3" s="37">
        <v>4</v>
      </c>
      <c r="G3" s="37">
        <v>2</v>
      </c>
      <c r="H3" s="37">
        <v>0</v>
      </c>
      <c r="I3" s="37">
        <v>2</v>
      </c>
      <c r="J3" s="37">
        <v>4</v>
      </c>
      <c r="K3" s="37">
        <v>2</v>
      </c>
      <c r="L3" s="37">
        <v>4</v>
      </c>
      <c r="M3" s="29">
        <v>45657</v>
      </c>
      <c r="N3" s="47">
        <f t="shared" ref="N3:N14" si="0">K3/$C$14</f>
        <v>2.9850746268656716E-2</v>
      </c>
      <c r="O3" s="47">
        <f t="shared" ref="O3:O14" si="1">L3/$C$14</f>
        <v>5.9701492537313432E-2</v>
      </c>
      <c r="P3" s="48">
        <f t="shared" ref="P3:P14" si="2">C3/$C$14</f>
        <v>8.9552238805970144E-2</v>
      </c>
      <c r="Q3" s="42" t="s">
        <v>80</v>
      </c>
      <c r="R3" s="31" t="s">
        <v>77</v>
      </c>
      <c r="S3" s="31" t="s">
        <v>78</v>
      </c>
      <c r="T3" s="31" t="s">
        <v>44</v>
      </c>
      <c r="U3" s="31" t="s">
        <v>45</v>
      </c>
    </row>
    <row r="4" spans="1:21" ht="39.75" customHeight="1">
      <c r="A4" s="35">
        <v>3</v>
      </c>
      <c r="B4" s="45" t="s">
        <v>17</v>
      </c>
      <c r="C4" s="46">
        <v>2</v>
      </c>
      <c r="D4" s="21" t="s">
        <v>39</v>
      </c>
      <c r="E4" s="37">
        <v>0</v>
      </c>
      <c r="F4" s="37">
        <v>2</v>
      </c>
      <c r="G4" s="37">
        <v>0</v>
      </c>
      <c r="H4" s="37">
        <v>0</v>
      </c>
      <c r="I4" s="37">
        <v>0</v>
      </c>
      <c r="J4" s="37">
        <v>2</v>
      </c>
      <c r="K4" s="37">
        <v>1</v>
      </c>
      <c r="L4" s="37">
        <v>1</v>
      </c>
      <c r="M4" s="28">
        <v>45657</v>
      </c>
      <c r="N4" s="47">
        <f t="shared" si="0"/>
        <v>1.4925373134328358E-2</v>
      </c>
      <c r="O4" s="47">
        <f t="shared" si="1"/>
        <v>1.4925373134328358E-2</v>
      </c>
      <c r="P4" s="48">
        <f t="shared" si="2"/>
        <v>2.9850746268656716E-2</v>
      </c>
      <c r="Q4" s="42" t="s">
        <v>79</v>
      </c>
      <c r="R4" s="25" t="s">
        <v>41</v>
      </c>
      <c r="S4" s="25" t="s">
        <v>48</v>
      </c>
      <c r="T4" s="25" t="s">
        <v>41</v>
      </c>
      <c r="U4" s="25" t="s">
        <v>54</v>
      </c>
    </row>
    <row r="5" spans="1:21" ht="54.75" customHeight="1">
      <c r="A5" s="35">
        <v>4</v>
      </c>
      <c r="B5" s="45" t="s">
        <v>18</v>
      </c>
      <c r="C5" s="46">
        <v>1</v>
      </c>
      <c r="D5" s="21" t="s">
        <v>55</v>
      </c>
      <c r="E5" s="46">
        <v>0</v>
      </c>
      <c r="F5" s="46">
        <v>0</v>
      </c>
      <c r="G5" s="46">
        <v>0</v>
      </c>
      <c r="H5" s="46">
        <v>1</v>
      </c>
      <c r="I5" s="46">
        <v>0</v>
      </c>
      <c r="J5" s="46">
        <v>1</v>
      </c>
      <c r="K5" s="46">
        <v>0</v>
      </c>
      <c r="L5" s="46">
        <v>1</v>
      </c>
      <c r="M5" s="28">
        <v>45657</v>
      </c>
      <c r="N5" s="47">
        <f t="shared" si="0"/>
        <v>0</v>
      </c>
      <c r="O5" s="47">
        <f t="shared" si="1"/>
        <v>1.4925373134328358E-2</v>
      </c>
      <c r="P5" s="48">
        <f t="shared" si="2"/>
        <v>1.4925373134328358E-2</v>
      </c>
      <c r="Q5" s="42" t="s">
        <v>81</v>
      </c>
      <c r="R5" s="25" t="s">
        <v>41</v>
      </c>
      <c r="S5" s="25" t="s">
        <v>49</v>
      </c>
      <c r="T5" s="25" t="s">
        <v>42</v>
      </c>
      <c r="U5" s="25" t="s">
        <v>52</v>
      </c>
    </row>
    <row r="6" spans="1:21" ht="63.75">
      <c r="A6" s="35">
        <v>5</v>
      </c>
      <c r="B6" s="45" t="s">
        <v>19</v>
      </c>
      <c r="C6" s="46">
        <v>5</v>
      </c>
      <c r="D6" s="21" t="s">
        <v>50</v>
      </c>
      <c r="E6" s="46">
        <v>0</v>
      </c>
      <c r="F6" s="46">
        <v>0</v>
      </c>
      <c r="G6" s="46">
        <v>4</v>
      </c>
      <c r="H6" s="46">
        <v>1</v>
      </c>
      <c r="I6" s="46">
        <v>3</v>
      </c>
      <c r="J6" s="46">
        <v>2</v>
      </c>
      <c r="K6" s="46">
        <v>0</v>
      </c>
      <c r="L6" s="46">
        <v>5</v>
      </c>
      <c r="M6" s="29">
        <v>45657</v>
      </c>
      <c r="N6" s="47">
        <f t="shared" si="0"/>
        <v>0</v>
      </c>
      <c r="O6" s="47">
        <f t="shared" si="1"/>
        <v>7.4626865671641784E-2</v>
      </c>
      <c r="P6" s="48">
        <f t="shared" si="2"/>
        <v>7.4626865671641784E-2</v>
      </c>
      <c r="Q6" s="42" t="s">
        <v>82</v>
      </c>
      <c r="R6" s="24" t="s">
        <v>85</v>
      </c>
      <c r="S6" s="25" t="s">
        <v>86</v>
      </c>
      <c r="T6" s="25" t="s">
        <v>41</v>
      </c>
      <c r="U6" s="25" t="s">
        <v>56</v>
      </c>
    </row>
    <row r="7" spans="1:21" ht="33.75" customHeight="1">
      <c r="A7" s="35">
        <v>6</v>
      </c>
      <c r="B7" s="45" t="s">
        <v>20</v>
      </c>
      <c r="C7" s="46">
        <v>3</v>
      </c>
      <c r="D7" s="21" t="s">
        <v>50</v>
      </c>
      <c r="E7" s="46">
        <v>0</v>
      </c>
      <c r="F7" s="46">
        <v>2</v>
      </c>
      <c r="G7" s="46">
        <v>1</v>
      </c>
      <c r="H7" s="46">
        <v>0</v>
      </c>
      <c r="I7" s="46">
        <v>0</v>
      </c>
      <c r="J7" s="46">
        <v>3</v>
      </c>
      <c r="K7" s="46">
        <v>1</v>
      </c>
      <c r="L7" s="46">
        <v>2</v>
      </c>
      <c r="M7" s="28">
        <v>45657</v>
      </c>
      <c r="N7" s="47">
        <f t="shared" si="0"/>
        <v>1.4925373134328358E-2</v>
      </c>
      <c r="O7" s="47">
        <f t="shared" si="1"/>
        <v>2.9850746268656716E-2</v>
      </c>
      <c r="P7" s="48">
        <f t="shared" si="2"/>
        <v>4.4776119402985072E-2</v>
      </c>
      <c r="Q7" s="42" t="s">
        <v>87</v>
      </c>
      <c r="R7" s="25" t="s">
        <v>41</v>
      </c>
      <c r="S7" s="25" t="s">
        <v>51</v>
      </c>
      <c r="T7" s="25" t="s">
        <v>52</v>
      </c>
      <c r="U7" s="25" t="s">
        <v>61</v>
      </c>
    </row>
    <row r="8" spans="1:21" ht="38.25" customHeight="1">
      <c r="A8" s="35">
        <v>7</v>
      </c>
      <c r="B8" s="45" t="s">
        <v>21</v>
      </c>
      <c r="C8" s="46">
        <v>0</v>
      </c>
      <c r="D8" s="21" t="s">
        <v>50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28">
        <v>45657</v>
      </c>
      <c r="N8" s="47">
        <f t="shared" si="0"/>
        <v>0</v>
      </c>
      <c r="O8" s="47">
        <f t="shared" si="1"/>
        <v>0</v>
      </c>
      <c r="P8" s="48">
        <f t="shared" si="2"/>
        <v>0</v>
      </c>
      <c r="Q8" s="42" t="s">
        <v>74</v>
      </c>
      <c r="R8" s="25" t="s">
        <v>41</v>
      </c>
      <c r="S8" s="25" t="s">
        <v>41</v>
      </c>
      <c r="T8" s="25" t="s">
        <v>41</v>
      </c>
      <c r="U8" s="25" t="s">
        <v>41</v>
      </c>
    </row>
    <row r="9" spans="1:21" ht="51">
      <c r="A9" s="35">
        <v>8</v>
      </c>
      <c r="B9" s="45" t="s">
        <v>9</v>
      </c>
      <c r="C9" s="46">
        <v>8</v>
      </c>
      <c r="D9" s="21" t="s">
        <v>50</v>
      </c>
      <c r="E9" s="46">
        <v>6</v>
      </c>
      <c r="F9" s="46">
        <v>0</v>
      </c>
      <c r="G9" s="46">
        <v>2</v>
      </c>
      <c r="H9" s="46">
        <v>0</v>
      </c>
      <c r="I9" s="46">
        <v>8</v>
      </c>
      <c r="J9" s="46">
        <v>0</v>
      </c>
      <c r="K9" s="46">
        <v>7</v>
      </c>
      <c r="L9" s="46">
        <v>1</v>
      </c>
      <c r="M9" s="29">
        <v>45657</v>
      </c>
      <c r="N9" s="47">
        <f t="shared" si="0"/>
        <v>0.1044776119402985</v>
      </c>
      <c r="O9" s="47">
        <f t="shared" si="1"/>
        <v>1.4925373134328358E-2</v>
      </c>
      <c r="P9" s="48">
        <f>C9/$C$14</f>
        <v>0.11940298507462686</v>
      </c>
      <c r="Q9" s="42" t="s">
        <v>88</v>
      </c>
      <c r="R9" s="24" t="s">
        <v>59</v>
      </c>
      <c r="S9" s="25" t="s">
        <v>41</v>
      </c>
      <c r="T9" s="24" t="s">
        <v>60</v>
      </c>
      <c r="U9" s="25" t="s">
        <v>62</v>
      </c>
    </row>
    <row r="10" spans="1:21" ht="60" customHeight="1">
      <c r="A10" s="35">
        <v>9</v>
      </c>
      <c r="B10" s="45" t="s">
        <v>22</v>
      </c>
      <c r="C10" s="46">
        <v>2</v>
      </c>
      <c r="D10" s="21" t="s">
        <v>57</v>
      </c>
      <c r="E10" s="46">
        <v>0</v>
      </c>
      <c r="F10" s="46">
        <v>0</v>
      </c>
      <c r="G10" s="46">
        <v>2</v>
      </c>
      <c r="H10" s="46">
        <v>0</v>
      </c>
      <c r="I10" s="46">
        <v>2</v>
      </c>
      <c r="J10" s="46">
        <v>0</v>
      </c>
      <c r="K10" s="46">
        <v>1</v>
      </c>
      <c r="L10" s="46">
        <v>1</v>
      </c>
      <c r="M10" s="28">
        <v>45657</v>
      </c>
      <c r="N10" s="47">
        <f t="shared" si="0"/>
        <v>1.4925373134328358E-2</v>
      </c>
      <c r="O10" s="47">
        <f t="shared" si="1"/>
        <v>1.4925373134328358E-2</v>
      </c>
      <c r="P10" s="48">
        <f t="shared" si="2"/>
        <v>2.9850746268656716E-2</v>
      </c>
      <c r="Q10" s="42" t="s">
        <v>89</v>
      </c>
      <c r="R10" s="24" t="s">
        <v>63</v>
      </c>
      <c r="S10" s="25" t="s">
        <v>41</v>
      </c>
      <c r="T10" s="24" t="s">
        <v>43</v>
      </c>
      <c r="U10" s="25" t="s">
        <v>64</v>
      </c>
    </row>
    <row r="11" spans="1:21" ht="58.5" customHeight="1">
      <c r="A11" s="35">
        <v>10</v>
      </c>
      <c r="B11" s="45" t="s">
        <v>14</v>
      </c>
      <c r="C11" s="46">
        <v>17</v>
      </c>
      <c r="D11" s="21" t="s">
        <v>50</v>
      </c>
      <c r="E11" s="46">
        <v>0</v>
      </c>
      <c r="F11" s="46">
        <v>9</v>
      </c>
      <c r="G11" s="46">
        <v>8</v>
      </c>
      <c r="H11" s="46">
        <v>0</v>
      </c>
      <c r="I11" s="46">
        <v>5</v>
      </c>
      <c r="J11" s="46">
        <v>12</v>
      </c>
      <c r="K11" s="46">
        <v>10</v>
      </c>
      <c r="L11" s="46">
        <v>7</v>
      </c>
      <c r="M11" s="28">
        <v>45657</v>
      </c>
      <c r="N11" s="47">
        <f t="shared" si="0"/>
        <v>0.14925373134328357</v>
      </c>
      <c r="O11" s="47">
        <f t="shared" si="1"/>
        <v>0.1044776119402985</v>
      </c>
      <c r="P11" s="48">
        <f t="shared" si="2"/>
        <v>0.2537313432835821</v>
      </c>
      <c r="Q11" s="42" t="s">
        <v>90</v>
      </c>
      <c r="R11" s="24" t="s">
        <v>67</v>
      </c>
      <c r="S11" s="24" t="s">
        <v>66</v>
      </c>
      <c r="T11" s="24" t="s">
        <v>91</v>
      </c>
      <c r="U11" s="24" t="s">
        <v>65</v>
      </c>
    </row>
    <row r="12" spans="1:21" ht="66" customHeight="1">
      <c r="A12" s="35">
        <v>11</v>
      </c>
      <c r="B12" s="45" t="s">
        <v>15</v>
      </c>
      <c r="C12" s="46">
        <v>6</v>
      </c>
      <c r="D12" s="21" t="s">
        <v>50</v>
      </c>
      <c r="E12" s="46">
        <v>0</v>
      </c>
      <c r="F12" s="46">
        <v>0</v>
      </c>
      <c r="G12" s="46">
        <v>6</v>
      </c>
      <c r="H12" s="46">
        <v>0</v>
      </c>
      <c r="I12" s="46">
        <v>2</v>
      </c>
      <c r="J12" s="46">
        <v>4</v>
      </c>
      <c r="K12" s="46">
        <v>1</v>
      </c>
      <c r="L12" s="46">
        <v>5</v>
      </c>
      <c r="M12" s="29">
        <v>45657</v>
      </c>
      <c r="N12" s="47">
        <f t="shared" si="0"/>
        <v>1.4925373134328358E-2</v>
      </c>
      <c r="O12" s="47">
        <f t="shared" si="1"/>
        <v>7.4626865671641784E-2</v>
      </c>
      <c r="P12" s="48">
        <f t="shared" si="2"/>
        <v>8.9552238805970144E-2</v>
      </c>
      <c r="Q12" s="42" t="s">
        <v>92</v>
      </c>
      <c r="R12" s="24" t="s">
        <v>68</v>
      </c>
      <c r="S12" s="24" t="s">
        <v>69</v>
      </c>
      <c r="T12" s="24" t="s">
        <v>70</v>
      </c>
      <c r="U12" s="24" t="s">
        <v>71</v>
      </c>
    </row>
    <row r="13" spans="1:21" ht="51.75" customHeight="1">
      <c r="A13" s="35">
        <v>12</v>
      </c>
      <c r="B13" s="45" t="s">
        <v>23</v>
      </c>
      <c r="C13" s="46">
        <v>1</v>
      </c>
      <c r="D13" s="21" t="s">
        <v>50</v>
      </c>
      <c r="E13" s="46">
        <v>0</v>
      </c>
      <c r="F13" s="46">
        <v>0</v>
      </c>
      <c r="G13" s="46">
        <v>0</v>
      </c>
      <c r="H13" s="46">
        <v>1</v>
      </c>
      <c r="I13" s="46">
        <v>0</v>
      </c>
      <c r="J13" s="46">
        <v>1</v>
      </c>
      <c r="K13" s="46">
        <v>1</v>
      </c>
      <c r="L13" s="46">
        <v>0</v>
      </c>
      <c r="M13" s="28">
        <v>45657</v>
      </c>
      <c r="N13" s="47">
        <f t="shared" si="0"/>
        <v>1.4925373134328358E-2</v>
      </c>
      <c r="O13" s="47">
        <f t="shared" si="1"/>
        <v>0</v>
      </c>
      <c r="P13" s="48">
        <f t="shared" si="2"/>
        <v>1.4925373134328358E-2</v>
      </c>
      <c r="Q13" s="42" t="s">
        <v>75</v>
      </c>
      <c r="R13" s="25" t="s">
        <v>41</v>
      </c>
      <c r="S13" s="25" t="s">
        <v>72</v>
      </c>
      <c r="T13" s="24" t="s">
        <v>73</v>
      </c>
      <c r="U13" s="25" t="s">
        <v>41</v>
      </c>
    </row>
    <row r="14" spans="1:21">
      <c r="A14" s="88" t="s">
        <v>24</v>
      </c>
      <c r="B14" s="88"/>
      <c r="C14" s="51">
        <f>SUM(C2:C13)</f>
        <v>67</v>
      </c>
      <c r="D14" s="51">
        <f t="shared" ref="D14:L14" si="3">SUM(D2:D13)</f>
        <v>0</v>
      </c>
      <c r="E14" s="51">
        <f t="shared" si="3"/>
        <v>6</v>
      </c>
      <c r="F14" s="51">
        <f t="shared" si="3"/>
        <v>28</v>
      </c>
      <c r="G14" s="51">
        <f t="shared" si="3"/>
        <v>30</v>
      </c>
      <c r="H14" s="51">
        <f t="shared" si="3"/>
        <v>3</v>
      </c>
      <c r="I14" s="51">
        <f t="shared" si="3"/>
        <v>30</v>
      </c>
      <c r="J14" s="51">
        <f t="shared" si="3"/>
        <v>37</v>
      </c>
      <c r="K14" s="51">
        <f t="shared" si="3"/>
        <v>29</v>
      </c>
      <c r="L14" s="51">
        <f t="shared" si="3"/>
        <v>38</v>
      </c>
      <c r="M14" s="52">
        <v>45657</v>
      </c>
      <c r="N14" s="47">
        <f t="shared" si="0"/>
        <v>0.43283582089552236</v>
      </c>
      <c r="O14" s="47">
        <f t="shared" si="1"/>
        <v>0.56716417910447758</v>
      </c>
      <c r="P14" s="48">
        <f t="shared" si="2"/>
        <v>1</v>
      </c>
      <c r="Q14" s="49"/>
      <c r="R14" s="50"/>
      <c r="S14" s="50"/>
      <c r="T14" s="50"/>
      <c r="U14" s="50"/>
    </row>
    <row r="15" spans="1:21">
      <c r="M15" s="29"/>
    </row>
  </sheetData>
  <mergeCells count="1">
    <mergeCell ref="A14:B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4"/>
  <sheetViews>
    <sheetView tabSelected="1" zoomScale="70" zoomScaleNormal="70" workbookViewId="0">
      <pane ySplit="1" topLeftCell="A2" activePane="bottomLeft" state="frozen"/>
      <selection activeCell="H1" sqref="H1"/>
      <selection pane="bottomLeft" activeCell="J43" sqref="J43"/>
    </sheetView>
  </sheetViews>
  <sheetFormatPr baseColWidth="10" defaultRowHeight="15.75"/>
  <cols>
    <col min="1" max="1" width="5.140625" style="44" customWidth="1"/>
    <col min="2" max="2" width="24.85546875" style="56" customWidth="1"/>
    <col min="3" max="3" width="13.5703125" style="54" customWidth="1"/>
    <col min="4" max="4" width="11" style="19" customWidth="1"/>
    <col min="5" max="5" width="14" style="44" customWidth="1"/>
    <col min="6" max="6" width="11.85546875" style="44" customWidth="1"/>
    <col min="7" max="7" width="12.5703125" style="44" customWidth="1"/>
    <col min="8" max="8" width="14.140625" style="44" customWidth="1"/>
    <col min="9" max="9" width="15.5703125" style="44" customWidth="1"/>
    <col min="10" max="11" width="15.140625" style="44" customWidth="1"/>
    <col min="12" max="12" width="34.85546875" style="19" customWidth="1"/>
    <col min="13" max="13" width="17.85546875" style="19" customWidth="1"/>
    <col min="14" max="14" width="22.140625" style="19" customWidth="1"/>
    <col min="15" max="15" width="16.5703125" style="19" customWidth="1"/>
    <col min="16" max="16" width="26.5703125" style="19" customWidth="1"/>
    <col min="17" max="16384" width="11.42578125" style="44"/>
  </cols>
  <sheetData>
    <row r="1" spans="1:16" ht="89.25" customHeight="1">
      <c r="A1" s="61" t="s">
        <v>0</v>
      </c>
      <c r="B1" s="62" t="s">
        <v>1</v>
      </c>
      <c r="C1" s="63" t="s">
        <v>32</v>
      </c>
      <c r="D1" s="64" t="s">
        <v>28</v>
      </c>
      <c r="E1" s="65" t="s">
        <v>25</v>
      </c>
      <c r="F1" s="65" t="s">
        <v>26</v>
      </c>
      <c r="G1" s="65" t="s">
        <v>3</v>
      </c>
      <c r="H1" s="65" t="s">
        <v>34</v>
      </c>
      <c r="I1" s="66" t="s">
        <v>5</v>
      </c>
      <c r="J1" s="66" t="s">
        <v>6</v>
      </c>
      <c r="K1" s="66" t="s">
        <v>7</v>
      </c>
      <c r="L1" s="67" t="s">
        <v>35</v>
      </c>
      <c r="M1" s="68" t="s">
        <v>36</v>
      </c>
      <c r="N1" s="68" t="s">
        <v>40</v>
      </c>
      <c r="O1" s="67" t="s">
        <v>38</v>
      </c>
      <c r="P1" s="69" t="s">
        <v>37</v>
      </c>
    </row>
    <row r="2" spans="1:16" ht="81" customHeight="1">
      <c r="A2" s="70">
        <v>1</v>
      </c>
      <c r="B2" s="55" t="s">
        <v>8</v>
      </c>
      <c r="C2" s="40">
        <v>16</v>
      </c>
      <c r="D2" s="21" t="s">
        <v>53</v>
      </c>
      <c r="E2" s="40">
        <v>8</v>
      </c>
      <c r="F2" s="40">
        <v>8</v>
      </c>
      <c r="G2" s="40">
        <v>5</v>
      </c>
      <c r="H2" s="40">
        <v>11</v>
      </c>
      <c r="I2" s="47">
        <f>G2/$C$2</f>
        <v>0.3125</v>
      </c>
      <c r="J2" s="47">
        <f>H2/$C$2</f>
        <v>0.6875</v>
      </c>
      <c r="K2" s="60">
        <f t="shared" ref="K2:K6" si="0">C2/$C$14</f>
        <v>0.23880597014925373</v>
      </c>
      <c r="L2" s="42" t="s">
        <v>76</v>
      </c>
      <c r="M2" s="42" t="s">
        <v>83</v>
      </c>
      <c r="N2" s="42" t="s">
        <v>84</v>
      </c>
      <c r="O2" s="33" t="s">
        <v>46</v>
      </c>
      <c r="P2" s="71" t="s">
        <v>47</v>
      </c>
    </row>
    <row r="3" spans="1:16" ht="44.25" customHeight="1">
      <c r="A3" s="70">
        <v>2</v>
      </c>
      <c r="B3" s="55" t="s">
        <v>16</v>
      </c>
      <c r="C3" s="40">
        <v>6</v>
      </c>
      <c r="D3" s="21" t="s">
        <v>39</v>
      </c>
      <c r="E3" s="40">
        <v>2</v>
      </c>
      <c r="F3" s="40">
        <v>4</v>
      </c>
      <c r="G3" s="40">
        <v>2</v>
      </c>
      <c r="H3" s="40">
        <v>4</v>
      </c>
      <c r="I3" s="47">
        <f>G3/$C$3</f>
        <v>0.33333333333333331</v>
      </c>
      <c r="J3" s="47">
        <f>H3/$C$3</f>
        <v>0.66666666666666663</v>
      </c>
      <c r="K3" s="60">
        <f t="shared" si="0"/>
        <v>8.9552238805970144E-2</v>
      </c>
      <c r="L3" s="42" t="s">
        <v>80</v>
      </c>
      <c r="M3" s="31" t="s">
        <v>77</v>
      </c>
      <c r="N3" s="31" t="s">
        <v>78</v>
      </c>
      <c r="O3" s="31" t="s">
        <v>44</v>
      </c>
      <c r="P3" s="72" t="s">
        <v>45</v>
      </c>
    </row>
    <row r="4" spans="1:16" ht="39.75" customHeight="1">
      <c r="A4" s="70">
        <v>3</v>
      </c>
      <c r="B4" s="55" t="s">
        <v>17</v>
      </c>
      <c r="C4" s="51">
        <v>2</v>
      </c>
      <c r="D4" s="21" t="s">
        <v>39</v>
      </c>
      <c r="E4" s="40">
        <v>0</v>
      </c>
      <c r="F4" s="40">
        <v>2</v>
      </c>
      <c r="G4" s="40">
        <v>1</v>
      </c>
      <c r="H4" s="40">
        <v>1</v>
      </c>
      <c r="I4" s="47">
        <f>G4/$C$4</f>
        <v>0.5</v>
      </c>
      <c r="J4" s="47">
        <f>H4/$C$4</f>
        <v>0.5</v>
      </c>
      <c r="K4" s="60">
        <f t="shared" si="0"/>
        <v>2.9850746268656716E-2</v>
      </c>
      <c r="L4" s="42" t="s">
        <v>79</v>
      </c>
      <c r="M4" s="25" t="s">
        <v>41</v>
      </c>
      <c r="N4" s="25" t="s">
        <v>48</v>
      </c>
      <c r="O4" s="25" t="s">
        <v>41</v>
      </c>
      <c r="P4" s="73" t="s">
        <v>54</v>
      </c>
    </row>
    <row r="5" spans="1:16" ht="45" customHeight="1">
      <c r="A5" s="70">
        <v>4</v>
      </c>
      <c r="B5" s="55" t="s">
        <v>18</v>
      </c>
      <c r="C5" s="51">
        <v>1</v>
      </c>
      <c r="D5" s="21" t="s">
        <v>55</v>
      </c>
      <c r="E5" s="51">
        <v>0</v>
      </c>
      <c r="F5" s="51">
        <v>1</v>
      </c>
      <c r="G5" s="51">
        <v>0</v>
      </c>
      <c r="H5" s="51">
        <v>1</v>
      </c>
      <c r="I5" s="47">
        <f t="shared" ref="I5:I8" si="1">G5/$C$4</f>
        <v>0</v>
      </c>
      <c r="J5" s="47">
        <f t="shared" ref="J5" si="2">H5/$C$4</f>
        <v>0.5</v>
      </c>
      <c r="K5" s="60">
        <f t="shared" si="0"/>
        <v>1.4925373134328358E-2</v>
      </c>
      <c r="L5" s="42" t="s">
        <v>81</v>
      </c>
      <c r="M5" s="25" t="s">
        <v>41</v>
      </c>
      <c r="N5" s="25" t="s">
        <v>49</v>
      </c>
      <c r="O5" s="25" t="s">
        <v>42</v>
      </c>
      <c r="P5" s="73" t="s">
        <v>52</v>
      </c>
    </row>
    <row r="6" spans="1:16" ht="63.75">
      <c r="A6" s="70">
        <v>5</v>
      </c>
      <c r="B6" s="55" t="s">
        <v>19</v>
      </c>
      <c r="C6" s="51">
        <v>5</v>
      </c>
      <c r="D6" s="21" t="s">
        <v>50</v>
      </c>
      <c r="E6" s="51">
        <v>3</v>
      </c>
      <c r="F6" s="51">
        <v>2</v>
      </c>
      <c r="G6" s="51">
        <v>0</v>
      </c>
      <c r="H6" s="51">
        <v>5</v>
      </c>
      <c r="I6" s="47">
        <f t="shared" si="1"/>
        <v>0</v>
      </c>
      <c r="J6" s="47">
        <f>H6/$C$6</f>
        <v>1</v>
      </c>
      <c r="K6" s="60">
        <f t="shared" si="0"/>
        <v>7.4626865671641784E-2</v>
      </c>
      <c r="L6" s="42" t="s">
        <v>82</v>
      </c>
      <c r="M6" s="24" t="s">
        <v>85</v>
      </c>
      <c r="N6" s="25" t="s">
        <v>86</v>
      </c>
      <c r="O6" s="25" t="s">
        <v>41</v>
      </c>
      <c r="P6" s="73" t="s">
        <v>56</v>
      </c>
    </row>
    <row r="7" spans="1:16" ht="33.75" customHeight="1">
      <c r="A7" s="70">
        <v>6</v>
      </c>
      <c r="B7" s="55" t="s">
        <v>20</v>
      </c>
      <c r="C7" s="51">
        <v>3</v>
      </c>
      <c r="D7" s="21" t="s">
        <v>50</v>
      </c>
      <c r="E7" s="51">
        <v>0</v>
      </c>
      <c r="F7" s="51">
        <v>3</v>
      </c>
      <c r="G7" s="51">
        <v>1</v>
      </c>
      <c r="H7" s="51">
        <v>2</v>
      </c>
      <c r="I7" s="47">
        <f t="shared" si="1"/>
        <v>0.5</v>
      </c>
      <c r="J7" s="47">
        <f t="shared" ref="J7:J8" si="3">H7/$C$6</f>
        <v>0.4</v>
      </c>
      <c r="K7" s="60">
        <f>C7/$C$14</f>
        <v>4.4776119402985072E-2</v>
      </c>
      <c r="L7" s="57" t="s">
        <v>87</v>
      </c>
      <c r="M7" s="58" t="s">
        <v>41</v>
      </c>
      <c r="N7" s="58" t="s">
        <v>51</v>
      </c>
      <c r="O7" s="58" t="s">
        <v>52</v>
      </c>
      <c r="P7" s="74" t="s">
        <v>61</v>
      </c>
    </row>
    <row r="8" spans="1:16" ht="38.25" customHeight="1">
      <c r="A8" s="70">
        <v>7</v>
      </c>
      <c r="B8" s="55" t="s">
        <v>21</v>
      </c>
      <c r="C8" s="51">
        <v>0</v>
      </c>
      <c r="D8" s="21" t="s">
        <v>50</v>
      </c>
      <c r="E8" s="51">
        <v>0</v>
      </c>
      <c r="F8" s="51">
        <v>0</v>
      </c>
      <c r="G8" s="51">
        <v>0</v>
      </c>
      <c r="H8" s="51">
        <v>0</v>
      </c>
      <c r="I8" s="47">
        <f t="shared" si="1"/>
        <v>0</v>
      </c>
      <c r="J8" s="47">
        <f t="shared" si="3"/>
        <v>0</v>
      </c>
      <c r="K8" s="60">
        <f t="shared" ref="K8:K14" si="4">C8/$C$14</f>
        <v>0</v>
      </c>
      <c r="L8" s="57" t="s">
        <v>74</v>
      </c>
      <c r="M8" s="58" t="s">
        <v>41</v>
      </c>
      <c r="N8" s="58" t="s">
        <v>41</v>
      </c>
      <c r="O8" s="58" t="s">
        <v>41</v>
      </c>
      <c r="P8" s="74" t="s">
        <v>41</v>
      </c>
    </row>
    <row r="9" spans="1:16" ht="51">
      <c r="A9" s="70">
        <v>8</v>
      </c>
      <c r="B9" s="55" t="s">
        <v>9</v>
      </c>
      <c r="C9" s="51">
        <v>8</v>
      </c>
      <c r="D9" s="21" t="s">
        <v>50</v>
      </c>
      <c r="E9" s="51">
        <v>8</v>
      </c>
      <c r="F9" s="51">
        <v>0</v>
      </c>
      <c r="G9" s="51">
        <v>7</v>
      </c>
      <c r="H9" s="51">
        <v>1</v>
      </c>
      <c r="I9" s="47">
        <f>G9/$C$9</f>
        <v>0.875</v>
      </c>
      <c r="J9" s="47">
        <f>H9/C9</f>
        <v>0.125</v>
      </c>
      <c r="K9" s="60">
        <f t="shared" si="4"/>
        <v>0.11940298507462686</v>
      </c>
      <c r="L9" s="57" t="s">
        <v>88</v>
      </c>
      <c r="M9" s="59" t="s">
        <v>59</v>
      </c>
      <c r="N9" s="58" t="s">
        <v>41</v>
      </c>
      <c r="O9" s="59" t="s">
        <v>60</v>
      </c>
      <c r="P9" s="74" t="s">
        <v>62</v>
      </c>
    </row>
    <row r="10" spans="1:16" ht="60" customHeight="1">
      <c r="A10" s="70">
        <v>9</v>
      </c>
      <c r="B10" s="55" t="s">
        <v>22</v>
      </c>
      <c r="C10" s="51">
        <v>2</v>
      </c>
      <c r="D10" s="21" t="s">
        <v>57</v>
      </c>
      <c r="E10" s="51">
        <v>2</v>
      </c>
      <c r="F10" s="51">
        <v>0</v>
      </c>
      <c r="G10" s="51">
        <v>1</v>
      </c>
      <c r="H10" s="51">
        <v>1</v>
      </c>
      <c r="I10" s="47">
        <f>G10/$C$10</f>
        <v>0.5</v>
      </c>
      <c r="J10" s="47">
        <f>H10/C10</f>
        <v>0.5</v>
      </c>
      <c r="K10" s="60">
        <f t="shared" si="4"/>
        <v>2.9850746268656716E-2</v>
      </c>
      <c r="L10" s="57" t="s">
        <v>89</v>
      </c>
      <c r="M10" s="59" t="s">
        <v>63</v>
      </c>
      <c r="N10" s="58" t="s">
        <v>41</v>
      </c>
      <c r="O10" s="59" t="s">
        <v>43</v>
      </c>
      <c r="P10" s="74" t="s">
        <v>64</v>
      </c>
    </row>
    <row r="11" spans="1:16" ht="58.5" customHeight="1">
      <c r="A11" s="70">
        <v>10</v>
      </c>
      <c r="B11" s="55" t="s">
        <v>14</v>
      </c>
      <c r="C11" s="51">
        <v>17</v>
      </c>
      <c r="D11" s="21" t="s">
        <v>50</v>
      </c>
      <c r="E11" s="51">
        <v>5</v>
      </c>
      <c r="F11" s="51">
        <v>12</v>
      </c>
      <c r="G11" s="51">
        <v>10</v>
      </c>
      <c r="H11" s="51">
        <v>7</v>
      </c>
      <c r="I11" s="47">
        <f>G11/$C$11</f>
        <v>0.58823529411764708</v>
      </c>
      <c r="J11" s="47">
        <f>H11/C11</f>
        <v>0.41176470588235292</v>
      </c>
      <c r="K11" s="60">
        <f t="shared" si="4"/>
        <v>0.2537313432835821</v>
      </c>
      <c r="L11" s="57" t="s">
        <v>90</v>
      </c>
      <c r="M11" s="59" t="s">
        <v>67</v>
      </c>
      <c r="N11" s="59" t="s">
        <v>66</v>
      </c>
      <c r="O11" s="59" t="s">
        <v>91</v>
      </c>
      <c r="P11" s="75" t="s">
        <v>65</v>
      </c>
    </row>
    <row r="12" spans="1:16" ht="42.75" customHeight="1">
      <c r="A12" s="70">
        <v>11</v>
      </c>
      <c r="B12" s="55" t="s">
        <v>15</v>
      </c>
      <c r="C12" s="51">
        <v>6</v>
      </c>
      <c r="D12" s="21" t="s">
        <v>50</v>
      </c>
      <c r="E12" s="51">
        <v>2</v>
      </c>
      <c r="F12" s="51">
        <v>4</v>
      </c>
      <c r="G12" s="51">
        <v>1</v>
      </c>
      <c r="H12" s="51">
        <v>5</v>
      </c>
      <c r="I12" s="47">
        <f>G12/$C$12</f>
        <v>0.16666666666666666</v>
      </c>
      <c r="J12" s="47">
        <f>H12/C12</f>
        <v>0.83333333333333337</v>
      </c>
      <c r="K12" s="60">
        <f t="shared" si="4"/>
        <v>8.9552238805970144E-2</v>
      </c>
      <c r="L12" s="57" t="s">
        <v>92</v>
      </c>
      <c r="M12" s="59" t="s">
        <v>68</v>
      </c>
      <c r="N12" s="59" t="s">
        <v>69</v>
      </c>
      <c r="O12" s="59" t="s">
        <v>70</v>
      </c>
      <c r="P12" s="75" t="s">
        <v>71</v>
      </c>
    </row>
    <row r="13" spans="1:16" ht="42" customHeight="1">
      <c r="A13" s="70">
        <v>12</v>
      </c>
      <c r="B13" s="55" t="s">
        <v>23</v>
      </c>
      <c r="C13" s="51">
        <v>1</v>
      </c>
      <c r="D13" s="21" t="s">
        <v>50</v>
      </c>
      <c r="E13" s="51">
        <v>0</v>
      </c>
      <c r="F13" s="51">
        <v>1</v>
      </c>
      <c r="G13" s="51">
        <v>1</v>
      </c>
      <c r="H13" s="51">
        <v>0</v>
      </c>
      <c r="I13" s="47">
        <f>G13/C13</f>
        <v>1</v>
      </c>
      <c r="J13" s="47">
        <f>H13/C13</f>
        <v>0</v>
      </c>
      <c r="K13" s="60">
        <f t="shared" si="4"/>
        <v>1.4925373134328358E-2</v>
      </c>
      <c r="L13" s="57" t="s">
        <v>75</v>
      </c>
      <c r="M13" s="58" t="s">
        <v>41</v>
      </c>
      <c r="N13" s="58" t="s">
        <v>72</v>
      </c>
      <c r="O13" s="59" t="s">
        <v>73</v>
      </c>
      <c r="P13" s="74" t="s">
        <v>41</v>
      </c>
    </row>
    <row r="14" spans="1:16" ht="16.5" thickBot="1">
      <c r="A14" s="89" t="s">
        <v>24</v>
      </c>
      <c r="B14" s="90"/>
      <c r="C14" s="76">
        <f>SUM(C2:C13)</f>
        <v>67</v>
      </c>
      <c r="D14" s="77" t="s">
        <v>39</v>
      </c>
      <c r="E14" s="76">
        <f t="shared" ref="E14:H14" si="5">SUM(E2:E13)</f>
        <v>30</v>
      </c>
      <c r="F14" s="76">
        <f t="shared" si="5"/>
        <v>37</v>
      </c>
      <c r="G14" s="76">
        <f t="shared" si="5"/>
        <v>29</v>
      </c>
      <c r="H14" s="76">
        <f t="shared" si="5"/>
        <v>38</v>
      </c>
      <c r="I14" s="78">
        <f>G14/C14</f>
        <v>0.43283582089552236</v>
      </c>
      <c r="J14" s="78">
        <f t="shared" ref="J14" si="6">H14/$C$14</f>
        <v>0.56716417910447758</v>
      </c>
      <c r="K14" s="79">
        <f t="shared" si="4"/>
        <v>1</v>
      </c>
      <c r="L14" s="80"/>
      <c r="M14" s="81"/>
      <c r="N14" s="81"/>
      <c r="O14" s="81"/>
      <c r="P14" s="82"/>
    </row>
  </sheetData>
  <mergeCells count="1">
    <mergeCell ref="A14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2023(1)</vt:lpstr>
      <vt:lpstr>2024 (2)</vt:lpstr>
      <vt:lpstr>2024 (3)</vt:lpstr>
      <vt:lpstr>2024-(4)</vt:lpstr>
      <vt:lpstr>2024-2025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43079638</cp:lastModifiedBy>
  <dcterms:created xsi:type="dcterms:W3CDTF">2024-05-23T14:06:55Z</dcterms:created>
  <dcterms:modified xsi:type="dcterms:W3CDTF">2025-03-25T15:30:59Z</dcterms:modified>
</cp:coreProperties>
</file>